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iego.carrillo\Downloads\"/>
    </mc:Choice>
  </mc:AlternateContent>
  <xr:revisionPtr revIDLastSave="0" documentId="13_ncr:1_{10A8823E-5788-4380-8300-086DBD4DA917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CO completo" sheetId="2" r:id="rId1"/>
  </sheets>
  <definedNames>
    <definedName name="_">#REF!</definedName>
    <definedName name="___cua71">#REF!</definedName>
    <definedName name="___cua72">#REF!</definedName>
    <definedName name="__CUA1">#REF!</definedName>
    <definedName name="__CUA2">#REF!</definedName>
    <definedName name="__CUA5">#REF!</definedName>
    <definedName name="_CUA1">#REF!</definedName>
    <definedName name="_CUA2">#REF!</definedName>
    <definedName name="_CUA5">#REF!</definedName>
    <definedName name="_cua71">#REF!</definedName>
    <definedName name="_cua72">#REF!</definedName>
    <definedName name="_Fill">#REF!</definedName>
    <definedName name="_IMP01">#REF!</definedName>
    <definedName name="_Parse_In">#REF!</definedName>
    <definedName name="_Parse_Out">#REF!</definedName>
    <definedName name="año_1989">#REF!</definedName>
    <definedName name="año_1989_a">#REF!</definedName>
    <definedName name="año_1990">#REF!</definedName>
    <definedName name="año_1991">#REF!</definedName>
    <definedName name="año_1992">#REF!</definedName>
    <definedName name="año_1993">#REF!</definedName>
    <definedName name="año_1994">#REF!</definedName>
    <definedName name="año_89">#REF!</definedName>
    <definedName name="año2000">#REF!</definedName>
    <definedName name="año2000M">#REF!</definedName>
    <definedName name="año2000merc">#REF!</definedName>
    <definedName name="AÑO2000MERCMEN">#REF!</definedName>
    <definedName name="año2001">#REF!</definedName>
    <definedName name="año2001M">#REF!</definedName>
    <definedName name="AÑO2001MERC">#REF!</definedName>
    <definedName name="AÑO2001MERCMEN">#REF!</definedName>
    <definedName name="año2002">#REF!</definedName>
    <definedName name="año2002M">#REF!</definedName>
    <definedName name="AÑO2002MERC">#REF!</definedName>
    <definedName name="AÑO2002MERCMEN">#REF!</definedName>
    <definedName name="año2003">#REF!</definedName>
    <definedName name="año2003M">#REF!</definedName>
    <definedName name="AÑO2003MERC">#REF!</definedName>
    <definedName name="AÑO2003MERCMEN">#REF!</definedName>
    <definedName name="año88_89">#REF!</definedName>
    <definedName name="año89">#REF!</definedName>
    <definedName name="año89_91">#REF!</definedName>
    <definedName name="año89_94">#REF!</definedName>
    <definedName name="año90">#REF!</definedName>
    <definedName name="año91">#REF!</definedName>
    <definedName name="año92">#REF!</definedName>
    <definedName name="año93">#REF!</definedName>
    <definedName name="año94">#REF!</definedName>
    <definedName name="BALAN1">#REF!</definedName>
    <definedName name="BALAN1A">#REF!</definedName>
    <definedName name="balanza">#REF!</definedName>
    <definedName name="CAPITAL">#REF!</definedName>
    <definedName name="CAPITALA">#REF!</definedName>
    <definedName name="cuaa22">#REF!</definedName>
    <definedName name="cuad1_89">#REF!</definedName>
    <definedName name="cuad1_89_94">#REF!</definedName>
    <definedName name="cuad1_91">#REF!</definedName>
    <definedName name="cuad1_92">#REF!</definedName>
    <definedName name="cuad1_93">#REF!</definedName>
    <definedName name="cuad1_94">#REF!</definedName>
    <definedName name="cuad1_95">#REF!</definedName>
    <definedName name="cuad1_96">#REF!</definedName>
    <definedName name="cuad1_97">#REF!</definedName>
    <definedName name="cuad1_98">#REF!</definedName>
    <definedName name="cuad11">#REF!</definedName>
    <definedName name="cuad11_97">#REF!</definedName>
    <definedName name="cuad11_98">#REF!</definedName>
    <definedName name="cuad14_89">#REF!</definedName>
    <definedName name="cuad14_89_94">#REF!</definedName>
    <definedName name="cuad14_89_96">#REF!</definedName>
    <definedName name="cuad14_90">#REF!</definedName>
    <definedName name="cuad14_91">#REF!</definedName>
    <definedName name="cuad14_92">#REF!</definedName>
    <definedName name="cuad14_93">#REF!</definedName>
    <definedName name="cuad14_94">#REF!</definedName>
    <definedName name="cuad14_95">#REF!</definedName>
    <definedName name="cuad14_96">#REF!</definedName>
    <definedName name="cuad2_89">#REF!</definedName>
    <definedName name="cuad2_89_95">#REF!</definedName>
    <definedName name="cuad2_89_96">#REF!</definedName>
    <definedName name="cuad2_90">#REF!</definedName>
    <definedName name="cuad2_91">#REF!</definedName>
    <definedName name="cuad2_92">#REF!</definedName>
    <definedName name="cuad2_93">#REF!</definedName>
    <definedName name="cuad2_94">#REF!</definedName>
    <definedName name="cuad2_95">#REF!</definedName>
    <definedName name="cuad2_96">#REF!</definedName>
    <definedName name="cuad2_97">#REF!</definedName>
    <definedName name="cuad2_98">#REF!</definedName>
    <definedName name="cuad9">#REF!</definedName>
    <definedName name="Cuadro13">#REF!</definedName>
    <definedName name="Cuadro14">#REF!</definedName>
    <definedName name="Cuadro15">#REF!</definedName>
    <definedName name="Cuadro16">#REF!</definedName>
    <definedName name="Cuadro21">#REF!</definedName>
    <definedName name="cuadro395">#REF!</definedName>
    <definedName name="cuadro396">#REF!</definedName>
    <definedName name="cuadro397">#REF!</definedName>
    <definedName name="cuadro398">#REF!</definedName>
    <definedName name="cuadro399">#REF!</definedName>
    <definedName name="CuadroA17">#REF!</definedName>
    <definedName name="CuadroA18">#REF!</definedName>
    <definedName name="CUAMIO">#REF!</definedName>
    <definedName name="CUAMONET">#REF!</definedName>
    <definedName name="CUAOMA">#REF!</definedName>
    <definedName name="cuaoma18">#REF!</definedName>
    <definedName name="Database_MI">#REF!</definedName>
    <definedName name="DATES">#REF!</definedName>
    <definedName name="datos">#REF!</definedName>
    <definedName name="DESEMBOL">#REF!</definedName>
    <definedName name="EGRESOS">#REF!</definedName>
    <definedName name="EGRESOS1">#REF!</definedName>
    <definedName name="EGRESOS2">#REF!</definedName>
    <definedName name="EGRESOSA">#REF!</definedName>
    <definedName name="egresoscr">#REF!</definedName>
    <definedName name="ESTACION">#REF!</definedName>
    <definedName name="fin">#REF!</definedName>
    <definedName name="geno">#REF!</definedName>
    <definedName name="grafico">#REF!</definedName>
    <definedName name="h1977_1989">#REF!</definedName>
    <definedName name="h1989_1994">#REF!</definedName>
    <definedName name="Hoja1">#REF!</definedName>
    <definedName name="Hoja11a">#REF!</definedName>
    <definedName name="Hoja11b">#REF!</definedName>
    <definedName name="Hoja11c">#REF!</definedName>
    <definedName name="Hoja15">#REF!</definedName>
    <definedName name="Hoja16">#REF!</definedName>
    <definedName name="Hoja17">#REF!</definedName>
    <definedName name="Hoja18">#REF!</definedName>
    <definedName name="Hoja19">#REF!</definedName>
    <definedName name="Hoja19a">#REF!</definedName>
    <definedName name="Hoja2">#REF!</definedName>
    <definedName name="Hoja3">#REF!</definedName>
    <definedName name="Hoja4">#REF!</definedName>
    <definedName name="Hoja5">#REF!</definedName>
    <definedName name="Hoja6">#REF!</definedName>
    <definedName name="Hoja7">#REF!</definedName>
    <definedName name="Hoja8">#REF!</definedName>
    <definedName name="ind89_94">#REF!</definedName>
    <definedName name="índices">#REF!</definedName>
    <definedName name="INGRESOS">#REF!</definedName>
    <definedName name="INGRESOSA">#REF!</definedName>
    <definedName name="LHC">#REF!</definedName>
    <definedName name="NAMES">#REF!</definedName>
    <definedName name="NETASMES">#REF!</definedName>
    <definedName name="Notes">#REF!</definedName>
    <definedName name="PRINT_AREA_MI">#REF!</definedName>
    <definedName name="Range_Country">#REF!</definedName>
    <definedName name="Range_DownloadDateTime">#REF!</definedName>
    <definedName name="Range_ReportFormName">#REF!</definedName>
    <definedName name="reb_valor_flujos">#REF!</definedName>
    <definedName name="serie48099">#REF!</definedName>
    <definedName name="serie486_2000">#REF!</definedName>
    <definedName name="SUPUEST">#REF!</definedName>
    <definedName name="TABLA">#REF!</definedName>
    <definedName name="TABLA1">#REF!</definedName>
    <definedName name="TABLA2">#REF!</definedName>
    <definedName name="TABLA3">#REF!</definedName>
    <definedName name="TABLA4">#REF!</definedName>
    <definedName name="TABLA5">#REF!</definedName>
    <definedName name="título_1">#REF!</definedName>
    <definedName name="título_2">#REF!</definedName>
    <definedName name="título_año">#REF!</definedName>
    <definedName name="título_índice">#REF!</definedName>
    <definedName name="TODO">#REF!</definedName>
    <definedName name="Transf89">#REF!</definedName>
    <definedName name="transf91">#REF!</definedName>
    <definedName name="transf92">#REF!</definedName>
    <definedName name="Transf93">#REF!</definedName>
    <definedName name="Transf9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Xw8R9K7qlZhaLwgnwbGjFJ0kS28k5qD1gZBYb/me7yk="/>
    </ext>
  </extLst>
</workbook>
</file>

<file path=xl/calcChain.xml><?xml version="1.0" encoding="utf-8"?>
<calcChain xmlns="http://schemas.openxmlformats.org/spreadsheetml/2006/main">
  <c r="N81" i="2" l="1"/>
  <c r="M81" i="2"/>
  <c r="L81" i="2"/>
  <c r="K81" i="2"/>
  <c r="J81" i="2"/>
  <c r="I81" i="2"/>
  <c r="H81" i="2"/>
  <c r="G81" i="2"/>
  <c r="G47" i="2" s="1"/>
  <c r="N80" i="2"/>
  <c r="M80" i="2"/>
  <c r="L80" i="2"/>
  <c r="K80" i="2"/>
  <c r="J80" i="2"/>
  <c r="I80" i="2"/>
  <c r="H80" i="2"/>
  <c r="G80" i="2"/>
  <c r="N79" i="2"/>
  <c r="H41" i="2" s="1"/>
  <c r="M79" i="2"/>
  <c r="L79" i="2"/>
  <c r="K79" i="2"/>
  <c r="J79" i="2"/>
  <c r="G41" i="2" s="1"/>
  <c r="I79" i="2"/>
  <c r="H79" i="2"/>
  <c r="G79" i="2"/>
  <c r="N78" i="2"/>
  <c r="H40" i="2" s="1"/>
  <c r="M78" i="2"/>
  <c r="L78" i="2"/>
  <c r="K78" i="2"/>
  <c r="J78" i="2"/>
  <c r="G40" i="2" s="1"/>
  <c r="I78" i="2"/>
  <c r="H78" i="2"/>
  <c r="G78" i="2"/>
  <c r="N77" i="2"/>
  <c r="M77" i="2"/>
  <c r="L77" i="2"/>
  <c r="K77" i="2"/>
  <c r="J77" i="2"/>
  <c r="I77" i="2"/>
  <c r="H77" i="2"/>
  <c r="G77" i="2"/>
  <c r="H47" i="2"/>
  <c r="H42" i="2"/>
  <c r="G42" i="2"/>
  <c r="H39" i="2"/>
  <c r="G39" i="2"/>
  <c r="H37" i="2"/>
  <c r="G37" i="2"/>
  <c r="F37" i="2"/>
  <c r="H36" i="2"/>
  <c r="G36" i="2"/>
  <c r="F36" i="2"/>
  <c r="H35" i="2"/>
  <c r="G35" i="2"/>
  <c r="F35" i="2"/>
  <c r="H34" i="2"/>
  <c r="G34" i="2"/>
  <c r="F34" i="2"/>
  <c r="H33" i="2"/>
  <c r="G33" i="2"/>
  <c r="F33" i="2"/>
  <c r="H32" i="2"/>
  <c r="G32" i="2"/>
  <c r="F32" i="2"/>
  <c r="H31" i="2"/>
  <c r="G31" i="2"/>
  <c r="F31" i="2"/>
  <c r="H30" i="2"/>
  <c r="G30" i="2"/>
  <c r="F30" i="2"/>
  <c r="H29" i="2"/>
  <c r="G29" i="2"/>
  <c r="F29" i="2"/>
  <c r="H28" i="2"/>
  <c r="G28" i="2"/>
  <c r="F28" i="2"/>
  <c r="H27" i="2"/>
  <c r="G27" i="2"/>
  <c r="F27" i="2"/>
  <c r="H26" i="2"/>
  <c r="G26" i="2"/>
  <c r="F26" i="2"/>
  <c r="H24" i="2"/>
  <c r="G24" i="2"/>
  <c r="F24" i="2"/>
  <c r="H23" i="2"/>
  <c r="G23" i="2"/>
  <c r="F23" i="2"/>
  <c r="H22" i="2"/>
  <c r="G22" i="2"/>
  <c r="F22" i="2"/>
  <c r="H21" i="2"/>
  <c r="G21" i="2"/>
  <c r="F21" i="2"/>
  <c r="H20" i="2"/>
  <c r="G20" i="2"/>
  <c r="F20" i="2"/>
  <c r="H19" i="2"/>
  <c r="G19" i="2"/>
  <c r="F19" i="2"/>
  <c r="H18" i="2"/>
  <c r="G18" i="2"/>
  <c r="F18" i="2"/>
  <c r="H17" i="2"/>
  <c r="G17" i="2"/>
  <c r="F17" i="2"/>
  <c r="H15" i="2"/>
  <c r="G15" i="2"/>
  <c r="F15" i="2"/>
</calcChain>
</file>

<file path=xl/sharedStrings.xml><?xml version="1.0" encoding="utf-8"?>
<sst xmlns="http://schemas.openxmlformats.org/spreadsheetml/2006/main" count="83" uniqueCount="50">
  <si>
    <t>Crecimiento del PIB (var.anual %)</t>
  </si>
  <si>
    <t>Tasa de desempleo nacional (%PEA, promedio)</t>
  </si>
  <si>
    <t>Inflación (var.anual %, fin de periodo)</t>
  </si>
  <si>
    <t>Variables anuales</t>
  </si>
  <si>
    <t>Inflación básica (var.anual %, fin de periodo)</t>
  </si>
  <si>
    <t>Tasa Banrep (tasa, fin de periodo)</t>
  </si>
  <si>
    <t>IBR mensual nominal (tasa, fin de periodo)</t>
  </si>
  <si>
    <t>Balance fiscal GNC (% PIB)</t>
  </si>
  <si>
    <t>Deuda neta GNC (%PIB)</t>
  </si>
  <si>
    <t xml:space="preserve">     A. Por demanda:</t>
  </si>
  <si>
    <t xml:space="preserve">        Demanda interna</t>
  </si>
  <si>
    <t>Balance comercial (USD millones, total)</t>
  </si>
  <si>
    <t>Balance en cuenta corriente (% PIB)</t>
  </si>
  <si>
    <t xml:space="preserve">        Consumo final</t>
  </si>
  <si>
    <t xml:space="preserve">             Consumo hogares</t>
  </si>
  <si>
    <t>Tasa de cambio (USD/COP, promedio)</t>
  </si>
  <si>
    <t xml:space="preserve">            Consumo gobierno </t>
  </si>
  <si>
    <t>Precio de petróleo Brent (USD por barril, promedio)</t>
  </si>
  <si>
    <t xml:space="preserve">        Formación bruta de capital</t>
  </si>
  <si>
    <t xml:space="preserve">        Formación bruta de capital fijo</t>
  </si>
  <si>
    <t xml:space="preserve">        Exportaciones </t>
  </si>
  <si>
    <t xml:space="preserve">        Importaciones</t>
  </si>
  <si>
    <t xml:space="preserve">   B. Por oferta:</t>
  </si>
  <si>
    <t xml:space="preserve">       Agricultura</t>
  </si>
  <si>
    <t xml:space="preserve">       Minería</t>
  </si>
  <si>
    <t xml:space="preserve">       Industria</t>
  </si>
  <si>
    <t xml:space="preserve">       Servicios públicos</t>
  </si>
  <si>
    <t xml:space="preserve">       Constucción</t>
  </si>
  <si>
    <t xml:space="preserve">       Comercio</t>
  </si>
  <si>
    <t xml:space="preserve">       Telecomunicaciones</t>
  </si>
  <si>
    <t xml:space="preserve">       Financieras</t>
  </si>
  <si>
    <t xml:space="preserve">       Inmobiliarias</t>
  </si>
  <si>
    <t xml:space="preserve">       Profesionales</t>
  </si>
  <si>
    <t xml:space="preserve">       Adm. pública</t>
  </si>
  <si>
    <t xml:space="preserve">       Artísticas  </t>
  </si>
  <si>
    <t>Variables trimestrales</t>
  </si>
  <si>
    <t>I-25</t>
  </si>
  <si>
    <t>II-25</t>
  </si>
  <si>
    <t>III-25</t>
  </si>
  <si>
    <t>IV-25</t>
  </si>
  <si>
    <t>I-26</t>
  </si>
  <si>
    <t>II-26</t>
  </si>
  <si>
    <t>III-26</t>
  </si>
  <si>
    <t>IV-26</t>
  </si>
  <si>
    <t>I-27</t>
  </si>
  <si>
    <t>II-27</t>
  </si>
  <si>
    <t>III-27</t>
  </si>
  <si>
    <t>IV-27</t>
  </si>
  <si>
    <t>Variables mensuales</t>
  </si>
  <si>
    <t>6.42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</si>
</sst>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6" formatCode="_-* #,##0.00_-;\-* #,##0.00_-;_-* &quot;-&quot;??_-;_-@"/>
    <numFmt numFmtId="167" formatCode="0.0"/>
    <numFmt numFmtId="168" formatCode="dd\.mm"/>
    <numFmt numFmtId="169" formatCode="d\.m"/>
    <numFmt numFmtId="170" formatCode="mmm&quot; &quot;yy"/>
    <numFmt numFmtId="171" formatCode="[$ $]#,##0"/>
  </numFmts>
  <fonts count="9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0"/>
      <color theme="0"/>
      <name val="Lora"/>
    </font>
    <font>
      <b/>
      <sz val="10"/>
      <color rgb="FFFFFFFF"/>
      <name val="Lora"/>
    </font>
    <font>
      <sz val="10"/>
      <color theme="1"/>
      <name val="Lora"/>
    </font>
    <font>
      <i/>
      <sz val="10"/>
      <color rgb="FFD12D22"/>
      <name val="Lora"/>
    </font>
    <font>
      <sz val="11"/>
      <color rgb="FF000000"/>
      <name val="Arial"/>
    </font>
    <font>
      <sz val="11"/>
      <color theme="1"/>
      <name val="Lora"/>
    </font>
  </fonts>
  <fills count="4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ECECEC"/>
        <bgColor rgb="FFECECE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  <xf numFmtId="10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3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3" fontId="5" fillId="0" borderId="0" xfId="0" applyNumberFormat="1" applyFont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67" fontId="5" fillId="3" borderId="3" xfId="0" applyNumberFormat="1" applyFont="1" applyFill="1" applyBorder="1" applyAlignment="1">
      <alignment horizontal="center"/>
    </xf>
    <xf numFmtId="0" fontId="2" fillId="0" borderId="0" xfId="0" applyFont="1"/>
    <xf numFmtId="3" fontId="5" fillId="0" borderId="6" xfId="0" applyNumberFormat="1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3" borderId="3" xfId="0" applyNumberFormat="1" applyFont="1" applyFill="1" applyBorder="1" applyAlignment="1">
      <alignment horizontal="center"/>
    </xf>
    <xf numFmtId="168" fontId="2" fillId="0" borderId="0" xfId="0" applyNumberFormat="1" applyFont="1"/>
    <xf numFmtId="169" fontId="2" fillId="0" borderId="0" xfId="0" applyNumberFormat="1" applyFont="1"/>
    <xf numFmtId="3" fontId="5" fillId="0" borderId="7" xfId="0" applyNumberFormat="1" applyFont="1" applyBorder="1" applyAlignment="1">
      <alignment horizontal="center"/>
    </xf>
    <xf numFmtId="170" fontId="4" fillId="2" borderId="2" xfId="0" applyNumberFormat="1" applyFont="1" applyFill="1" applyBorder="1" applyAlignment="1">
      <alignment horizontal="center"/>
    </xf>
    <xf numFmtId="171" fontId="5" fillId="0" borderId="6" xfId="0" applyNumberFormat="1" applyFont="1" applyBorder="1" applyAlignment="1">
      <alignment horizontal="center"/>
    </xf>
    <xf numFmtId="3" fontId="5" fillId="3" borderId="6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171" fontId="5" fillId="3" borderId="6" xfId="0" applyNumberFormat="1" applyFont="1" applyFill="1" applyBorder="1" applyAlignment="1">
      <alignment horizontal="center"/>
    </xf>
    <xf numFmtId="166" fontId="7" fillId="0" borderId="0" xfId="0" applyNumberFormat="1" applyFont="1" applyAlignment="1">
      <alignment horizontal="right" vertical="top"/>
    </xf>
    <xf numFmtId="166" fontId="5" fillId="0" borderId="0" xfId="0" applyNumberFormat="1" applyFont="1"/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/>
    </xf>
    <xf numFmtId="171" fontId="8" fillId="0" borderId="0" xfId="0" applyNumberFormat="1" applyFont="1" applyAlignment="1">
      <alignment horizontal="right"/>
    </xf>
    <xf numFmtId="171" fontId="7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85725</xdr:rowOff>
    </xdr:from>
    <xdr:ext cx="3667125" cy="11715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154"/>
  <sheetViews>
    <sheetView showGridLines="0" tabSelected="1" workbookViewId="0">
      <pane xSplit="1" ySplit="2" topLeftCell="B66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4.453125" defaultRowHeight="15" customHeight="1" x14ac:dyDescent="0.35"/>
  <cols>
    <col min="1" max="1" width="10.7265625" customWidth="1"/>
    <col min="2" max="2" width="48.81640625" customWidth="1"/>
    <col min="3" max="5" width="9.453125" customWidth="1"/>
    <col min="6" max="22" width="10.7265625" customWidth="1"/>
  </cols>
  <sheetData>
    <row r="1" spans="1:22" ht="14.25" customHeight="1" x14ac:dyDescent="0.35">
      <c r="F1" s="2"/>
      <c r="G1" s="2"/>
    </row>
    <row r="2" spans="1:22" ht="14.25" customHeight="1" x14ac:dyDescent="0.35">
      <c r="F2" s="2"/>
      <c r="G2" s="2"/>
    </row>
    <row r="3" spans="1:22" ht="14.25" customHeight="1" x14ac:dyDescent="0.35">
      <c r="A3" s="1"/>
      <c r="B3" s="1"/>
      <c r="C3" s="1"/>
      <c r="D3" s="1"/>
      <c r="E3" s="1"/>
      <c r="F3" s="7"/>
      <c r="G3" s="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4.25" customHeight="1" x14ac:dyDescent="0.35">
      <c r="A4" s="1"/>
      <c r="B4" s="1"/>
      <c r="C4" s="1"/>
      <c r="D4" s="1"/>
      <c r="E4" s="1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4.25" customHeight="1" x14ac:dyDescent="0.35">
      <c r="A5" s="1"/>
      <c r="B5" s="1"/>
      <c r="C5" s="1"/>
      <c r="D5" s="1"/>
      <c r="E5" s="1"/>
      <c r="F5" s="7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4.25" customHeight="1" x14ac:dyDescent="0.35">
      <c r="A6" s="1"/>
      <c r="B6" s="1"/>
      <c r="C6" s="1"/>
      <c r="D6" s="1"/>
      <c r="E6" s="1"/>
      <c r="F6" s="7"/>
      <c r="G6" s="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4.25" customHeight="1" x14ac:dyDescent="0.35">
      <c r="A7" s="1"/>
      <c r="B7" s="1"/>
      <c r="C7" s="1"/>
      <c r="D7" s="1"/>
      <c r="E7" s="1"/>
      <c r="F7" s="7"/>
      <c r="G7" s="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4.25" customHeight="1" x14ac:dyDescent="0.35">
      <c r="A8" s="1"/>
      <c r="B8" s="1"/>
      <c r="C8" s="1"/>
      <c r="D8" s="1"/>
      <c r="E8" s="1"/>
      <c r="F8" s="7"/>
      <c r="G8" s="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4.25" customHeight="1" x14ac:dyDescent="0.35">
      <c r="A9" s="1"/>
      <c r="B9" s="1"/>
      <c r="C9" s="1"/>
      <c r="D9" s="1"/>
      <c r="E9" s="1"/>
      <c r="F9" s="7"/>
      <c r="G9" s="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4.25" customHeight="1" x14ac:dyDescent="0.35">
      <c r="A10" s="1"/>
      <c r="B10" s="1"/>
      <c r="C10" s="1"/>
      <c r="D10" s="1"/>
      <c r="E10" s="1"/>
      <c r="F10" s="7"/>
      <c r="G10" s="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4.25" customHeight="1" x14ac:dyDescent="0.35">
      <c r="A11" s="1"/>
      <c r="B11" s="1"/>
      <c r="C11" s="1"/>
      <c r="D11" s="1"/>
      <c r="E11" s="1"/>
      <c r="F11" s="7"/>
      <c r="G11" s="7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4.25" customHeight="1" x14ac:dyDescent="0.35">
      <c r="A12" s="1"/>
      <c r="B12" s="1" t="s">
        <v>3</v>
      </c>
      <c r="C12" s="1"/>
      <c r="D12" s="1"/>
      <c r="E12" s="1"/>
      <c r="F12" s="7"/>
      <c r="G12" s="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4.25" customHeight="1" x14ac:dyDescent="0.55000000000000004">
      <c r="A13" s="1"/>
      <c r="C13" s="1"/>
      <c r="D13" s="1"/>
      <c r="E13" s="1"/>
      <c r="F13" s="7"/>
      <c r="G13" s="7"/>
      <c r="H13" s="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4.25" customHeight="1" x14ac:dyDescent="0.55000000000000004">
      <c r="A14" s="1"/>
      <c r="B14" s="3"/>
      <c r="C14" s="4">
        <v>2022</v>
      </c>
      <c r="D14" s="4">
        <v>2023</v>
      </c>
      <c r="E14" s="4">
        <v>2024</v>
      </c>
      <c r="F14" s="5">
        <v>2025</v>
      </c>
      <c r="G14" s="5">
        <v>2026</v>
      </c>
      <c r="H14" s="5">
        <v>2027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4.25" customHeight="1" x14ac:dyDescent="0.55000000000000004">
      <c r="B15" s="6" t="s">
        <v>0</v>
      </c>
      <c r="C15" s="10">
        <v>7.56</v>
      </c>
      <c r="D15" s="10">
        <v>0.74</v>
      </c>
      <c r="E15" s="10">
        <v>1.57</v>
      </c>
      <c r="F15" s="11">
        <f>AVERAGE(C54:F54)</f>
        <v>2.5724999999999998</v>
      </c>
      <c r="G15" s="12">
        <f>AVERAGE(G54:J54)</f>
        <v>2.835</v>
      </c>
      <c r="H15" s="12">
        <f>AVERAGE(K54:N54)</f>
        <v>2.2450000000000001</v>
      </c>
    </row>
    <row r="16" spans="1:22" ht="14.25" customHeight="1" x14ac:dyDescent="0.55000000000000004">
      <c r="B16" s="13" t="s">
        <v>9</v>
      </c>
      <c r="C16" s="8"/>
      <c r="D16" s="8"/>
      <c r="E16" s="8"/>
      <c r="F16" s="11"/>
      <c r="G16" s="12"/>
      <c r="H16" s="12"/>
    </row>
    <row r="17" spans="2:8" ht="14.25" customHeight="1" x14ac:dyDescent="0.55000000000000004">
      <c r="B17" s="6" t="s">
        <v>10</v>
      </c>
      <c r="C17" s="10">
        <v>10.49</v>
      </c>
      <c r="D17" s="10">
        <v>-2.3199999999999998</v>
      </c>
      <c r="E17" s="10">
        <v>1.57</v>
      </c>
      <c r="F17" s="11">
        <f t="shared" ref="F17:F24" si="0">AVERAGE(C56:F56)</f>
        <v>3.8874999999999997</v>
      </c>
      <c r="G17" s="12">
        <f t="shared" ref="G17:G24" si="1">AVERAGE(G56:J56)</f>
        <v>3.6850000000000001</v>
      </c>
      <c r="H17" s="12">
        <f t="shared" ref="H17:H24" si="2">AVERAGE(K56:N56)</f>
        <v>2.9525000000000001</v>
      </c>
    </row>
    <row r="18" spans="2:8" ht="14.25" customHeight="1" x14ac:dyDescent="0.55000000000000004">
      <c r="B18" s="6" t="s">
        <v>13</v>
      </c>
      <c r="C18" s="10">
        <v>9.5</v>
      </c>
      <c r="D18" s="10">
        <v>0.72</v>
      </c>
      <c r="E18" s="10">
        <v>1.39</v>
      </c>
      <c r="F18" s="11">
        <f t="shared" si="0"/>
        <v>4.3550000000000004</v>
      </c>
      <c r="G18" s="12">
        <f t="shared" si="1"/>
        <v>3.8825000000000003</v>
      </c>
      <c r="H18" s="12">
        <f t="shared" si="2"/>
        <v>2.835</v>
      </c>
    </row>
    <row r="19" spans="2:8" ht="14.25" customHeight="1" x14ac:dyDescent="0.55000000000000004">
      <c r="B19" s="6" t="s">
        <v>14</v>
      </c>
      <c r="C19" s="10">
        <v>11.13</v>
      </c>
      <c r="D19" s="10">
        <v>0.57999999999999996</v>
      </c>
      <c r="E19" s="10">
        <v>1.61</v>
      </c>
      <c r="F19" s="11">
        <f t="shared" si="0"/>
        <v>3.5449999999999999</v>
      </c>
      <c r="G19" s="12">
        <f t="shared" si="1"/>
        <v>2.915</v>
      </c>
      <c r="H19" s="12">
        <f t="shared" si="2"/>
        <v>2.5049999999999999</v>
      </c>
    </row>
    <row r="20" spans="2:8" ht="14.25" customHeight="1" x14ac:dyDescent="0.55000000000000004">
      <c r="B20" s="6" t="s">
        <v>16</v>
      </c>
      <c r="C20" s="10">
        <v>2.2000000000000002</v>
      </c>
      <c r="D20" s="10">
        <v>1.1399999999999999</v>
      </c>
      <c r="E20" s="10">
        <v>0.04</v>
      </c>
      <c r="F20" s="11">
        <f t="shared" si="0"/>
        <v>8.2874999999999996</v>
      </c>
      <c r="G20" s="12">
        <f t="shared" si="1"/>
        <v>8.7925000000000004</v>
      </c>
      <c r="H20" s="12">
        <f t="shared" si="2"/>
        <v>4.4024999999999999</v>
      </c>
    </row>
    <row r="21" spans="2:8" ht="14.25" customHeight="1" x14ac:dyDescent="0.55000000000000004">
      <c r="B21" s="6" t="s">
        <v>18</v>
      </c>
      <c r="C21" s="10">
        <v>16.64</v>
      </c>
      <c r="D21" s="10">
        <v>-16.27</v>
      </c>
      <c r="E21" s="10">
        <v>3.37</v>
      </c>
      <c r="F21" s="11">
        <f t="shared" si="0"/>
        <v>0.39999999999999991</v>
      </c>
      <c r="G21" s="12">
        <f t="shared" si="1"/>
        <v>2.98</v>
      </c>
      <c r="H21" s="12">
        <f t="shared" si="2"/>
        <v>3.7524999999999995</v>
      </c>
    </row>
    <row r="22" spans="2:8" ht="14.25" customHeight="1" x14ac:dyDescent="0.55000000000000004">
      <c r="B22" s="6" t="s">
        <v>19</v>
      </c>
      <c r="C22" s="10">
        <v>11.61</v>
      </c>
      <c r="D22" s="10">
        <v>-12.69</v>
      </c>
      <c r="E22" s="10">
        <v>0.75</v>
      </c>
      <c r="F22" s="11">
        <f t="shared" si="0"/>
        <v>1.58</v>
      </c>
      <c r="G22" s="12">
        <f t="shared" si="1"/>
        <v>4.4674999999999994</v>
      </c>
      <c r="H22" s="12">
        <f t="shared" si="2"/>
        <v>2.8200000000000003</v>
      </c>
    </row>
    <row r="23" spans="2:8" ht="14.25" customHeight="1" x14ac:dyDescent="0.55000000000000004">
      <c r="B23" s="6" t="s">
        <v>20</v>
      </c>
      <c r="C23" s="10">
        <v>13.57</v>
      </c>
      <c r="D23" s="10">
        <v>3.09</v>
      </c>
      <c r="E23" s="10">
        <v>0.35</v>
      </c>
      <c r="F23" s="11">
        <f t="shared" si="0"/>
        <v>1.7824999999999998</v>
      </c>
      <c r="G23" s="12">
        <f t="shared" si="1"/>
        <v>1.2449999999999999</v>
      </c>
      <c r="H23" s="12">
        <f t="shared" si="2"/>
        <v>1.5699999999999998</v>
      </c>
    </row>
    <row r="24" spans="2:8" ht="14.25" customHeight="1" x14ac:dyDescent="0.55000000000000004">
      <c r="B24" s="6" t="s">
        <v>21</v>
      </c>
      <c r="C24" s="10">
        <v>24.99</v>
      </c>
      <c r="D24" s="10">
        <v>-9.7799999999999994</v>
      </c>
      <c r="E24" s="10">
        <v>1.34</v>
      </c>
      <c r="F24" s="11">
        <f t="shared" si="0"/>
        <v>8.7650000000000006</v>
      </c>
      <c r="G24" s="12">
        <f t="shared" si="1"/>
        <v>5.4649999999999999</v>
      </c>
      <c r="H24" s="12">
        <f t="shared" si="2"/>
        <v>4.7299999999999995</v>
      </c>
    </row>
    <row r="25" spans="2:8" ht="14.25" customHeight="1" x14ac:dyDescent="0.55000000000000004">
      <c r="B25" s="13" t="s">
        <v>22</v>
      </c>
      <c r="C25" s="8"/>
      <c r="D25" s="8"/>
      <c r="E25" s="8"/>
      <c r="F25" s="11"/>
      <c r="G25" s="12"/>
      <c r="H25" s="12"/>
    </row>
    <row r="26" spans="2:8" ht="14.25" customHeight="1" x14ac:dyDescent="0.55000000000000004">
      <c r="B26" s="6" t="s">
        <v>23</v>
      </c>
      <c r="C26" s="10">
        <v>-0.86</v>
      </c>
      <c r="D26" s="10">
        <v>1.64</v>
      </c>
      <c r="E26" s="10">
        <v>6.09</v>
      </c>
      <c r="F26" s="11">
        <f t="shared" ref="F26:F37" si="3">AVERAGE(C65:F65)</f>
        <v>3.1750000000000003</v>
      </c>
      <c r="G26" s="12">
        <f t="shared" ref="G26:G37" si="4">AVERAGE(G65:J65)</f>
        <v>0.61749999999999994</v>
      </c>
      <c r="H26" s="12">
        <f t="shared" ref="H26:H37" si="5">AVERAGE(K65:N65)</f>
        <v>2.4074999999999998</v>
      </c>
    </row>
    <row r="27" spans="2:8" ht="14.25" customHeight="1" x14ac:dyDescent="0.55000000000000004">
      <c r="B27" s="6" t="s">
        <v>24</v>
      </c>
      <c r="C27" s="10">
        <v>1.71</v>
      </c>
      <c r="D27" s="10">
        <v>2.59</v>
      </c>
      <c r="E27" s="10">
        <v>-3.36</v>
      </c>
      <c r="F27" s="11">
        <f t="shared" si="3"/>
        <v>-6.6124999999999998</v>
      </c>
      <c r="G27" s="12">
        <f t="shared" si="4"/>
        <v>0.37000000000000011</v>
      </c>
      <c r="H27" s="12">
        <f t="shared" si="5"/>
        <v>-1.5749999999999997</v>
      </c>
    </row>
    <row r="28" spans="2:8" ht="14.25" customHeight="1" x14ac:dyDescent="0.55000000000000004">
      <c r="B28" s="6" t="s">
        <v>25</v>
      </c>
      <c r="C28" s="10">
        <v>8.57</v>
      </c>
      <c r="D28" s="10">
        <v>-1.51</v>
      </c>
      <c r="E28" s="10">
        <v>-2.58</v>
      </c>
      <c r="F28" s="11">
        <f t="shared" si="3"/>
        <v>1.8599999999999999</v>
      </c>
      <c r="G28" s="12">
        <f t="shared" si="4"/>
        <v>2.1949999999999998</v>
      </c>
      <c r="H28" s="12">
        <f t="shared" si="5"/>
        <v>1.5100000000000002</v>
      </c>
    </row>
    <row r="29" spans="2:8" ht="14.25" customHeight="1" x14ac:dyDescent="0.55000000000000004">
      <c r="B29" s="6" t="s">
        <v>26</v>
      </c>
      <c r="C29" s="10">
        <v>4.6900000000000004</v>
      </c>
      <c r="D29" s="10">
        <v>3.14</v>
      </c>
      <c r="E29" s="10">
        <v>2.54</v>
      </c>
      <c r="F29" s="11">
        <f t="shared" si="3"/>
        <v>1.165</v>
      </c>
      <c r="G29" s="12">
        <f t="shared" si="4"/>
        <v>3.0250000000000004</v>
      </c>
      <c r="H29" s="12">
        <f t="shared" si="5"/>
        <v>1.7850000000000001</v>
      </c>
    </row>
    <row r="30" spans="2:8" ht="14.25" customHeight="1" x14ac:dyDescent="0.55000000000000004">
      <c r="B30" s="6" t="s">
        <v>27</v>
      </c>
      <c r="C30" s="10">
        <v>6.96</v>
      </c>
      <c r="D30" s="10">
        <v>-3.06</v>
      </c>
      <c r="E30" s="10">
        <v>0.11</v>
      </c>
      <c r="F30" s="11">
        <f t="shared" si="3"/>
        <v>-2.6675000000000004</v>
      </c>
      <c r="G30" s="12">
        <f t="shared" si="4"/>
        <v>-0.47499999999999998</v>
      </c>
      <c r="H30" s="12">
        <f t="shared" si="5"/>
        <v>-2.75E-2</v>
      </c>
    </row>
    <row r="31" spans="2:8" ht="14.25" customHeight="1" x14ac:dyDescent="0.55000000000000004">
      <c r="B31" s="6" t="s">
        <v>28</v>
      </c>
      <c r="C31" s="10">
        <v>12.78</v>
      </c>
      <c r="D31" s="10">
        <v>-3.6</v>
      </c>
      <c r="E31" s="10">
        <v>1.1299999999999999</v>
      </c>
      <c r="F31" s="11">
        <f t="shared" si="3"/>
        <v>4.6974999999999998</v>
      </c>
      <c r="G31" s="12">
        <f t="shared" si="4"/>
        <v>2.96</v>
      </c>
      <c r="H31" s="12">
        <f t="shared" si="5"/>
        <v>2.7749999999999999</v>
      </c>
    </row>
    <row r="32" spans="2:8" ht="14.25" customHeight="1" x14ac:dyDescent="0.55000000000000004">
      <c r="B32" s="6" t="s">
        <v>29</v>
      </c>
      <c r="C32" s="10">
        <v>13.03</v>
      </c>
      <c r="D32" s="10">
        <v>1.51</v>
      </c>
      <c r="E32" s="10">
        <v>-0.24</v>
      </c>
      <c r="F32" s="11">
        <f t="shared" si="3"/>
        <v>1.0825</v>
      </c>
      <c r="G32" s="12">
        <f t="shared" si="4"/>
        <v>1.3674999999999999</v>
      </c>
      <c r="H32" s="12">
        <f t="shared" si="5"/>
        <v>1.4350000000000001</v>
      </c>
    </row>
    <row r="33" spans="1:22" ht="14.25" customHeight="1" x14ac:dyDescent="0.55000000000000004">
      <c r="B33" s="6" t="s">
        <v>30</v>
      </c>
      <c r="C33" s="10">
        <v>6.64</v>
      </c>
      <c r="D33" s="10">
        <v>9.44</v>
      </c>
      <c r="E33" s="10">
        <v>1.1299999999999999</v>
      </c>
      <c r="F33" s="11">
        <f t="shared" si="3"/>
        <v>2.7749999999999999</v>
      </c>
      <c r="G33" s="12">
        <f t="shared" si="4"/>
        <v>3.2675000000000001</v>
      </c>
      <c r="H33" s="12">
        <f t="shared" si="5"/>
        <v>2.3774999999999995</v>
      </c>
    </row>
    <row r="34" spans="1:22" ht="14.25" customHeight="1" x14ac:dyDescent="0.55000000000000004">
      <c r="B34" s="6" t="s">
        <v>31</v>
      </c>
      <c r="C34" s="10">
        <v>2.0499999999999998</v>
      </c>
      <c r="D34" s="10">
        <v>1.85</v>
      </c>
      <c r="E34" s="10">
        <v>2.21</v>
      </c>
      <c r="F34" s="11">
        <f t="shared" si="3"/>
        <v>1.9824999999999999</v>
      </c>
      <c r="G34" s="12">
        <f t="shared" si="4"/>
        <v>2.2925</v>
      </c>
      <c r="H34" s="12">
        <f t="shared" si="5"/>
        <v>1.97</v>
      </c>
    </row>
    <row r="35" spans="1:22" ht="14.25" customHeight="1" x14ac:dyDescent="0.55000000000000004">
      <c r="B35" s="6" t="s">
        <v>32</v>
      </c>
      <c r="C35" s="10">
        <v>8.09</v>
      </c>
      <c r="D35" s="10">
        <v>1.94</v>
      </c>
      <c r="E35" s="10">
        <v>-0.42</v>
      </c>
      <c r="F35" s="11">
        <f t="shared" si="3"/>
        <v>1.29</v>
      </c>
      <c r="G35" s="12">
        <f t="shared" si="4"/>
        <v>2.2824999999999998</v>
      </c>
      <c r="H35" s="12">
        <f t="shared" si="5"/>
        <v>1.5250000000000001</v>
      </c>
    </row>
    <row r="36" spans="1:22" ht="14.25" customHeight="1" x14ac:dyDescent="0.55000000000000004">
      <c r="B36" s="6" t="s">
        <v>33</v>
      </c>
      <c r="C36" s="10">
        <v>1.3</v>
      </c>
      <c r="D36" s="10">
        <v>4.8600000000000003</v>
      </c>
      <c r="E36" s="10">
        <v>4.09</v>
      </c>
      <c r="F36" s="11">
        <f t="shared" si="3"/>
        <v>4.0250000000000004</v>
      </c>
      <c r="G36" s="12">
        <f t="shared" si="4"/>
        <v>5.8525</v>
      </c>
      <c r="H36" s="12">
        <f t="shared" si="5"/>
        <v>3.3</v>
      </c>
    </row>
    <row r="37" spans="1:22" ht="14.25" customHeight="1" x14ac:dyDescent="0.55000000000000004">
      <c r="B37" s="6" t="s">
        <v>34</v>
      </c>
      <c r="C37" s="10">
        <v>28</v>
      </c>
      <c r="D37" s="10">
        <v>10.82</v>
      </c>
      <c r="E37" s="10">
        <v>8.2899999999999991</v>
      </c>
      <c r="F37" s="11">
        <f t="shared" si="3"/>
        <v>10.085000000000001</v>
      </c>
      <c r="G37" s="12">
        <f t="shared" si="4"/>
        <v>5.9725000000000001</v>
      </c>
      <c r="H37" s="12">
        <f t="shared" si="5"/>
        <v>4.9475000000000007</v>
      </c>
    </row>
    <row r="38" spans="1:22" ht="14.25" customHeight="1" x14ac:dyDescent="0.55000000000000004">
      <c r="B38" s="6" t="s">
        <v>1</v>
      </c>
      <c r="C38" s="10">
        <v>11.2</v>
      </c>
      <c r="D38" s="10">
        <v>10.199999999999999</v>
      </c>
      <c r="E38" s="10">
        <v>10.199999999999999</v>
      </c>
      <c r="F38" s="10">
        <v>8.9</v>
      </c>
      <c r="G38" s="17">
        <v>8.9</v>
      </c>
      <c r="H38" s="17">
        <v>9.5</v>
      </c>
    </row>
    <row r="39" spans="1:22" ht="14.25" customHeight="1" x14ac:dyDescent="0.55000000000000004">
      <c r="B39" s="6" t="s">
        <v>2</v>
      </c>
      <c r="C39" s="10">
        <v>13.13</v>
      </c>
      <c r="D39" s="10">
        <v>9.2799999999999994</v>
      </c>
      <c r="E39" s="10">
        <v>5.2</v>
      </c>
      <c r="F39" s="10">
        <v>5.0999999999999996</v>
      </c>
      <c r="G39" s="12">
        <f t="shared" ref="G39:G42" si="6">J77</f>
        <v>6.99</v>
      </c>
      <c r="H39" s="12">
        <f t="shared" ref="H39:H42" si="7">N77</f>
        <v>5.0599999999999996</v>
      </c>
    </row>
    <row r="40" spans="1:22" ht="14.25" customHeight="1" x14ac:dyDescent="0.55000000000000004">
      <c r="B40" s="6" t="s">
        <v>4</v>
      </c>
      <c r="C40" s="10">
        <v>9.23</v>
      </c>
      <c r="D40" s="10">
        <v>8.8000000000000007</v>
      </c>
      <c r="E40" s="10">
        <v>5.72</v>
      </c>
      <c r="F40" s="10">
        <v>5.54</v>
      </c>
      <c r="G40" s="12">
        <f t="shared" si="6"/>
        <v>6.77</v>
      </c>
      <c r="H40" s="12">
        <f t="shared" si="7"/>
        <v>5.37</v>
      </c>
    </row>
    <row r="41" spans="1:22" ht="14.25" customHeight="1" x14ac:dyDescent="0.55000000000000004">
      <c r="B41" s="6" t="s">
        <v>5</v>
      </c>
      <c r="C41" s="10">
        <v>12</v>
      </c>
      <c r="D41" s="10">
        <v>13</v>
      </c>
      <c r="E41" s="10">
        <v>9.5</v>
      </c>
      <c r="F41" s="10">
        <v>9.25</v>
      </c>
      <c r="G41" s="12">
        <f t="shared" si="6"/>
        <v>12</v>
      </c>
      <c r="H41" s="12">
        <f t="shared" si="7"/>
        <v>10.75</v>
      </c>
    </row>
    <row r="42" spans="1:22" ht="14.25" customHeight="1" x14ac:dyDescent="0.55000000000000004">
      <c r="A42" s="1"/>
      <c r="B42" s="6" t="s">
        <v>6</v>
      </c>
      <c r="C42" s="10">
        <v>11.23</v>
      </c>
      <c r="D42" s="10">
        <v>12.08</v>
      </c>
      <c r="E42" s="10">
        <v>8.99</v>
      </c>
      <c r="F42" s="10">
        <v>8.91</v>
      </c>
      <c r="G42" s="12">
        <f t="shared" si="6"/>
        <v>11.29</v>
      </c>
      <c r="H42" s="12">
        <f t="shared" si="7"/>
        <v>10.039999999999999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4.25" customHeight="1" x14ac:dyDescent="0.55000000000000004">
      <c r="B43" s="6" t="s">
        <v>7</v>
      </c>
      <c r="C43" s="10">
        <v>-5.3</v>
      </c>
      <c r="D43" s="10">
        <v>-4.2</v>
      </c>
      <c r="E43" s="10">
        <v>-6.7</v>
      </c>
      <c r="F43" s="18">
        <v>-6.4</v>
      </c>
      <c r="G43" s="19">
        <v>-7</v>
      </c>
      <c r="H43" s="19">
        <v>-9</v>
      </c>
    </row>
    <row r="44" spans="1:22" ht="14.25" customHeight="1" x14ac:dyDescent="0.55000000000000004">
      <c r="B44" s="6" t="s">
        <v>8</v>
      </c>
      <c r="C44" s="10">
        <v>57.7</v>
      </c>
      <c r="D44" s="10">
        <v>53.8</v>
      </c>
      <c r="E44" s="10">
        <v>60</v>
      </c>
      <c r="F44" s="10">
        <v>59</v>
      </c>
      <c r="G44" s="17">
        <v>64</v>
      </c>
      <c r="H44" s="17">
        <v>65</v>
      </c>
    </row>
    <row r="45" spans="1:22" ht="14.25" customHeight="1" x14ac:dyDescent="0.55000000000000004">
      <c r="B45" s="6" t="s">
        <v>11</v>
      </c>
      <c r="C45" s="14">
        <v>-14536.237488830102</v>
      </c>
      <c r="D45" s="14">
        <v>-9676.178204379863</v>
      </c>
      <c r="E45" s="14">
        <v>-10806.746339060002</v>
      </c>
      <c r="F45" s="14">
        <v>-16377</v>
      </c>
      <c r="G45" s="15">
        <v>-20000</v>
      </c>
      <c r="H45" s="15">
        <v>-18000</v>
      </c>
    </row>
    <row r="46" spans="1:22" ht="14.25" customHeight="1" x14ac:dyDescent="0.55000000000000004">
      <c r="B46" s="6" t="s">
        <v>12</v>
      </c>
      <c r="C46" s="10">
        <v>-6.26</v>
      </c>
      <c r="D46" s="10">
        <v>-2.7</v>
      </c>
      <c r="E46" s="10">
        <v>-1.8</v>
      </c>
      <c r="F46" s="18">
        <v>-2.4</v>
      </c>
      <c r="G46" s="19">
        <v>-2.2999999999999998</v>
      </c>
      <c r="H46" s="19">
        <v>-2.5</v>
      </c>
    </row>
    <row r="47" spans="1:22" ht="14.25" customHeight="1" x14ac:dyDescent="0.55000000000000004">
      <c r="B47" s="6" t="s">
        <v>15</v>
      </c>
      <c r="C47" s="14">
        <v>4248</v>
      </c>
      <c r="D47" s="14">
        <v>4328.2</v>
      </c>
      <c r="E47" s="14">
        <v>4072.6</v>
      </c>
      <c r="F47" s="14">
        <v>4051</v>
      </c>
      <c r="G47" s="15">
        <f>((G81*90)+(H81*91)+(I81*92)+(J81*92))/365</f>
        <v>3376.9852686510799</v>
      </c>
      <c r="H47" s="15">
        <f>((K81*90)+(L81*91)+(M81*92)+(N81*92))/365</f>
        <v>3318.6</v>
      </c>
    </row>
    <row r="48" spans="1:22" ht="14.25" customHeight="1" x14ac:dyDescent="0.55000000000000004">
      <c r="B48" s="16" t="s">
        <v>17</v>
      </c>
      <c r="C48" s="21">
        <v>100.93</v>
      </c>
      <c r="D48" s="21">
        <v>82.49</v>
      </c>
      <c r="E48" s="21">
        <v>80.52</v>
      </c>
      <c r="F48" s="21">
        <v>69.142648221343833</v>
      </c>
      <c r="G48" s="22">
        <v>87</v>
      </c>
      <c r="H48" s="22">
        <v>80</v>
      </c>
    </row>
    <row r="49" spans="1:22" ht="14.25" customHeight="1" x14ac:dyDescent="0.35">
      <c r="F49" s="2"/>
      <c r="G49" s="2"/>
    </row>
    <row r="50" spans="1:22" ht="14.25" customHeight="1" x14ac:dyDescent="0.35">
      <c r="A50" s="1"/>
      <c r="B50" s="1"/>
      <c r="C50" s="1"/>
      <c r="D50" s="1"/>
      <c r="E50" s="1"/>
      <c r="F50" s="7"/>
      <c r="G50" s="7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4.25" customHeight="1" x14ac:dyDescent="0.35">
      <c r="B51" s="1" t="s">
        <v>35</v>
      </c>
      <c r="F51" s="2"/>
      <c r="G51" s="2"/>
    </row>
    <row r="52" spans="1:22" ht="14.25" customHeight="1" x14ac:dyDescent="0.55000000000000004">
      <c r="C52" s="1"/>
      <c r="D52" s="1"/>
      <c r="E52" s="1"/>
      <c r="F52" s="7"/>
      <c r="G52" s="7"/>
      <c r="H52" s="9"/>
    </row>
    <row r="53" spans="1:22" ht="14.25" customHeight="1" x14ac:dyDescent="0.55000000000000004">
      <c r="B53" s="3"/>
      <c r="C53" s="23" t="s">
        <v>36</v>
      </c>
      <c r="D53" s="23" t="s">
        <v>37</v>
      </c>
      <c r="E53" s="23" t="s">
        <v>38</v>
      </c>
      <c r="F53" s="5" t="s">
        <v>39</v>
      </c>
      <c r="G53" s="23" t="s">
        <v>40</v>
      </c>
      <c r="H53" s="23" t="s">
        <v>41</v>
      </c>
      <c r="I53" s="23" t="s">
        <v>42</v>
      </c>
      <c r="J53" s="5" t="s">
        <v>43</v>
      </c>
      <c r="K53" s="23" t="s">
        <v>44</v>
      </c>
      <c r="L53" s="23" t="s">
        <v>45</v>
      </c>
      <c r="M53" s="23" t="s">
        <v>46</v>
      </c>
      <c r="N53" s="5" t="s">
        <v>47</v>
      </c>
    </row>
    <row r="54" spans="1:22" ht="14.25" customHeight="1" x14ac:dyDescent="0.55000000000000004">
      <c r="B54" s="6" t="s">
        <v>0</v>
      </c>
      <c r="C54" s="9">
        <v>2.56</v>
      </c>
      <c r="D54" s="9">
        <v>1.88</v>
      </c>
      <c r="E54" s="9">
        <v>3.78</v>
      </c>
      <c r="F54" s="9">
        <v>2.0699999999999998</v>
      </c>
      <c r="G54" s="24">
        <v>2.19</v>
      </c>
      <c r="H54" s="24">
        <v>3.52</v>
      </c>
      <c r="I54" s="25">
        <v>2.95</v>
      </c>
      <c r="J54" s="25">
        <v>2.68</v>
      </c>
      <c r="K54" s="25">
        <v>2.31</v>
      </c>
      <c r="L54" s="25">
        <v>2.2000000000000002</v>
      </c>
      <c r="M54" s="25">
        <v>2.23</v>
      </c>
      <c r="N54" s="25">
        <v>2.2400000000000002</v>
      </c>
    </row>
    <row r="55" spans="1:22" ht="14.25" customHeight="1" x14ac:dyDescent="0.55000000000000004">
      <c r="A55" s="1"/>
      <c r="B55" s="13" t="s">
        <v>9</v>
      </c>
      <c r="C55" s="9"/>
      <c r="D55" s="9"/>
      <c r="E55" s="9"/>
      <c r="F55" s="9"/>
      <c r="G55" s="24"/>
      <c r="H55" s="24"/>
      <c r="I55" s="25"/>
      <c r="J55" s="25"/>
      <c r="K55" s="25"/>
      <c r="L55" s="25"/>
      <c r="M55" s="25"/>
      <c r="N55" s="25"/>
      <c r="S55" s="1"/>
      <c r="T55" s="1"/>
      <c r="U55" s="1"/>
      <c r="V55" s="1"/>
    </row>
    <row r="56" spans="1:22" ht="14.25" customHeight="1" x14ac:dyDescent="0.55000000000000004">
      <c r="A56" s="1"/>
      <c r="B56" s="6" t="s">
        <v>10</v>
      </c>
      <c r="C56" s="9">
        <v>4.8</v>
      </c>
      <c r="D56" s="9">
        <v>3.89</v>
      </c>
      <c r="E56" s="9">
        <v>4.92</v>
      </c>
      <c r="F56" s="9">
        <v>1.94</v>
      </c>
      <c r="G56" s="24">
        <v>2.5299999999999998</v>
      </c>
      <c r="H56" s="24">
        <v>4.87</v>
      </c>
      <c r="I56" s="25">
        <v>3.78</v>
      </c>
      <c r="J56" s="25">
        <v>3.56</v>
      </c>
      <c r="K56" s="25">
        <v>3.01</v>
      </c>
      <c r="L56" s="25">
        <v>3.04</v>
      </c>
      <c r="M56" s="25">
        <v>2.87</v>
      </c>
      <c r="N56" s="25">
        <v>2.89</v>
      </c>
      <c r="S56" s="1"/>
      <c r="T56" s="1"/>
      <c r="U56" s="1"/>
      <c r="V56" s="1"/>
    </row>
    <row r="57" spans="1:22" ht="14.25" customHeight="1" x14ac:dyDescent="0.55000000000000004">
      <c r="B57" s="6" t="s">
        <v>13</v>
      </c>
      <c r="C57" s="9">
        <v>3.88</v>
      </c>
      <c r="D57" s="9">
        <v>3.94</v>
      </c>
      <c r="E57" s="9">
        <v>5.75</v>
      </c>
      <c r="F57" s="9">
        <v>3.85</v>
      </c>
      <c r="G57" s="24">
        <v>4.16</v>
      </c>
      <c r="H57" s="24">
        <v>4.4400000000000004</v>
      </c>
      <c r="I57" s="25">
        <v>3.53</v>
      </c>
      <c r="J57" s="25">
        <v>3.4</v>
      </c>
      <c r="K57" s="25">
        <v>2.85</v>
      </c>
      <c r="L57" s="25">
        <v>2.82</v>
      </c>
      <c r="M57" s="25">
        <v>2.85</v>
      </c>
      <c r="N57" s="25">
        <v>2.82</v>
      </c>
    </row>
    <row r="58" spans="1:22" ht="14.25" customHeight="1" x14ac:dyDescent="0.55000000000000004">
      <c r="B58" s="6" t="s">
        <v>14</v>
      </c>
      <c r="C58" s="9">
        <v>4.05</v>
      </c>
      <c r="D58" s="9">
        <v>3.79</v>
      </c>
      <c r="E58" s="9">
        <v>4.01</v>
      </c>
      <c r="F58" s="9">
        <v>2.33</v>
      </c>
      <c r="G58" s="24">
        <v>2.69</v>
      </c>
      <c r="H58" s="24">
        <v>2.81</v>
      </c>
      <c r="I58" s="25">
        <v>3.22</v>
      </c>
      <c r="J58" s="25">
        <v>2.94</v>
      </c>
      <c r="K58" s="25">
        <v>2.57</v>
      </c>
      <c r="L58" s="25">
        <v>2.46</v>
      </c>
      <c r="M58" s="25">
        <v>2.4900000000000002</v>
      </c>
      <c r="N58" s="25">
        <v>2.5</v>
      </c>
    </row>
    <row r="59" spans="1:22" ht="14.25" customHeight="1" x14ac:dyDescent="0.55000000000000004">
      <c r="A59" s="1"/>
      <c r="B59" s="6" t="s">
        <v>16</v>
      </c>
      <c r="C59" s="9">
        <v>3.54</v>
      </c>
      <c r="D59" s="9">
        <v>4.6500000000000004</v>
      </c>
      <c r="E59" s="9">
        <v>15.74</v>
      </c>
      <c r="F59" s="9">
        <v>9.2200000000000006</v>
      </c>
      <c r="G59" s="24">
        <v>13.22</v>
      </c>
      <c r="H59" s="24">
        <v>12.21</v>
      </c>
      <c r="I59" s="25">
        <v>5.33</v>
      </c>
      <c r="J59" s="25">
        <v>4.41</v>
      </c>
      <c r="K59" s="25">
        <v>4.8899999999999997</v>
      </c>
      <c r="L59" s="25">
        <v>4.25</v>
      </c>
      <c r="M59" s="25">
        <v>4.54</v>
      </c>
      <c r="N59" s="25">
        <v>3.93</v>
      </c>
      <c r="Q59" s="26"/>
      <c r="S59" s="1"/>
      <c r="T59" s="1"/>
      <c r="U59" s="1"/>
      <c r="V59" s="1"/>
    </row>
    <row r="60" spans="1:22" ht="14.25" customHeight="1" x14ac:dyDescent="0.55000000000000004">
      <c r="B60" s="6" t="s">
        <v>18</v>
      </c>
      <c r="C60" s="9">
        <v>9.06</v>
      </c>
      <c r="D60" s="9">
        <v>3.6</v>
      </c>
      <c r="E60" s="9">
        <v>1.19</v>
      </c>
      <c r="F60" s="9">
        <v>-12.25</v>
      </c>
      <c r="G60" s="24">
        <v>-4.82</v>
      </c>
      <c r="H60" s="24">
        <v>7.11</v>
      </c>
      <c r="I60" s="25">
        <v>5.17</v>
      </c>
      <c r="J60" s="25">
        <v>4.46</v>
      </c>
      <c r="K60" s="25">
        <v>4.16</v>
      </c>
      <c r="L60" s="25">
        <v>4.38</v>
      </c>
      <c r="M60" s="25">
        <v>2.95</v>
      </c>
      <c r="N60" s="25">
        <v>3.52</v>
      </c>
    </row>
    <row r="61" spans="1:22" ht="14.25" customHeight="1" x14ac:dyDescent="0.55000000000000004">
      <c r="B61" s="6" t="s">
        <v>19</v>
      </c>
      <c r="C61" s="9">
        <v>0.28999999999999998</v>
      </c>
      <c r="D61" s="9">
        <v>1.58</v>
      </c>
      <c r="E61" s="9">
        <v>5.9</v>
      </c>
      <c r="F61" s="9">
        <v>-1.45</v>
      </c>
      <c r="G61" s="24">
        <v>4.12</v>
      </c>
      <c r="H61" s="24">
        <v>6.99</v>
      </c>
      <c r="I61" s="25">
        <v>3.53</v>
      </c>
      <c r="J61" s="25">
        <v>3.23</v>
      </c>
      <c r="K61" s="25">
        <v>2.88</v>
      </c>
      <c r="L61" s="25">
        <v>2.8</v>
      </c>
      <c r="M61" s="25">
        <v>2.81</v>
      </c>
      <c r="N61" s="25">
        <v>2.79</v>
      </c>
      <c r="P61" s="20"/>
    </row>
    <row r="62" spans="1:22" ht="14.25" customHeight="1" x14ac:dyDescent="0.55000000000000004">
      <c r="A62" s="1"/>
      <c r="B62" s="6" t="s">
        <v>20</v>
      </c>
      <c r="C62" s="9">
        <v>0.09</v>
      </c>
      <c r="D62" s="9">
        <v>-0.98</v>
      </c>
      <c r="E62" s="9">
        <v>4.3899999999999997</v>
      </c>
      <c r="F62" s="9">
        <v>3.63</v>
      </c>
      <c r="G62" s="24">
        <v>1.7</v>
      </c>
      <c r="H62" s="24">
        <v>-1.04</v>
      </c>
      <c r="I62" s="25">
        <v>2.2799999999999998</v>
      </c>
      <c r="J62" s="25">
        <v>2.04</v>
      </c>
      <c r="K62" s="25">
        <v>1.63</v>
      </c>
      <c r="L62" s="25">
        <v>1.49</v>
      </c>
      <c r="M62" s="25">
        <v>1.56</v>
      </c>
      <c r="N62" s="25">
        <v>1.6</v>
      </c>
      <c r="P62" s="20"/>
      <c r="S62" s="1"/>
      <c r="T62" s="1"/>
      <c r="U62" s="1"/>
      <c r="V62" s="1"/>
    </row>
    <row r="63" spans="1:22" ht="14.25" customHeight="1" x14ac:dyDescent="0.55000000000000004">
      <c r="B63" s="6" t="s">
        <v>21</v>
      </c>
      <c r="C63" s="9">
        <v>12.04</v>
      </c>
      <c r="D63" s="9">
        <v>10.039999999999999</v>
      </c>
      <c r="E63" s="9">
        <v>10.35</v>
      </c>
      <c r="F63" s="9">
        <v>2.63</v>
      </c>
      <c r="G63" s="24">
        <v>3.64</v>
      </c>
      <c r="H63" s="24">
        <v>7.46</v>
      </c>
      <c r="I63" s="25">
        <v>5.44</v>
      </c>
      <c r="J63" s="25">
        <v>5.32</v>
      </c>
      <c r="K63" s="25">
        <v>4.8899999999999997</v>
      </c>
      <c r="L63" s="25">
        <v>4.58</v>
      </c>
      <c r="M63" s="25">
        <v>4.6399999999999997</v>
      </c>
      <c r="N63" s="25">
        <v>4.8099999999999996</v>
      </c>
      <c r="O63" s="20"/>
    </row>
    <row r="64" spans="1:22" ht="14.25" customHeight="1" x14ac:dyDescent="0.55000000000000004">
      <c r="B64" s="13" t="s">
        <v>22</v>
      </c>
      <c r="C64" s="9"/>
      <c r="D64" s="9"/>
      <c r="E64" s="9"/>
      <c r="F64" s="9"/>
      <c r="G64" s="24"/>
      <c r="H64" s="24"/>
      <c r="I64" s="25"/>
      <c r="J64" s="25"/>
      <c r="K64" s="25"/>
      <c r="L64" s="25"/>
      <c r="M64" s="25"/>
      <c r="N64" s="25"/>
    </row>
    <row r="65" spans="2:18" ht="14.25" customHeight="1" x14ac:dyDescent="0.55000000000000004">
      <c r="B65" s="6" t="s">
        <v>23</v>
      </c>
      <c r="C65" s="9">
        <v>5.78</v>
      </c>
      <c r="D65" s="9">
        <v>3.69</v>
      </c>
      <c r="E65" s="9">
        <v>3.57</v>
      </c>
      <c r="F65" s="9">
        <v>-0.34</v>
      </c>
      <c r="G65" s="24">
        <v>-1.36</v>
      </c>
      <c r="H65" s="24">
        <v>-2.12</v>
      </c>
      <c r="I65" s="25">
        <v>3.1</v>
      </c>
      <c r="J65" s="25">
        <v>2.85</v>
      </c>
      <c r="K65" s="25">
        <v>2.4700000000000002</v>
      </c>
      <c r="L65" s="25">
        <v>2.37</v>
      </c>
      <c r="M65" s="25">
        <v>2.38</v>
      </c>
      <c r="N65" s="25">
        <v>2.41</v>
      </c>
      <c r="R65" s="27"/>
    </row>
    <row r="66" spans="2:18" ht="14.25" customHeight="1" x14ac:dyDescent="0.55000000000000004">
      <c r="B66" s="6" t="s">
        <v>24</v>
      </c>
      <c r="C66" s="9">
        <v>-4.5</v>
      </c>
      <c r="D66" s="9">
        <v>-10.69</v>
      </c>
      <c r="E66" s="9">
        <v>-6.32</v>
      </c>
      <c r="F66" s="9">
        <v>-4.9400000000000004</v>
      </c>
      <c r="G66" s="24">
        <v>-0.76</v>
      </c>
      <c r="H66" s="24">
        <v>4.24</v>
      </c>
      <c r="I66" s="25">
        <v>-0.81</v>
      </c>
      <c r="J66" s="25">
        <v>-1.19</v>
      </c>
      <c r="K66" s="25">
        <v>-1.26</v>
      </c>
      <c r="L66" s="25">
        <v>-1.62</v>
      </c>
      <c r="M66" s="25">
        <v>-1.65</v>
      </c>
      <c r="N66" s="25">
        <v>-1.77</v>
      </c>
      <c r="Q66" s="26"/>
    </row>
    <row r="67" spans="2:18" ht="14.25" customHeight="1" x14ac:dyDescent="0.55000000000000004">
      <c r="B67" s="6" t="s">
        <v>25</v>
      </c>
      <c r="C67" s="9">
        <v>1.1599999999999999</v>
      </c>
      <c r="D67" s="9">
        <v>0.73</v>
      </c>
      <c r="E67" s="9">
        <v>4.38</v>
      </c>
      <c r="F67" s="9">
        <v>1.17</v>
      </c>
      <c r="G67" s="24">
        <v>2.59</v>
      </c>
      <c r="H67" s="24">
        <v>2.0299999999999998</v>
      </c>
      <c r="I67" s="25">
        <v>2.2400000000000002</v>
      </c>
      <c r="J67" s="25">
        <v>1.92</v>
      </c>
      <c r="K67" s="25">
        <v>1.58</v>
      </c>
      <c r="L67" s="25">
        <v>1.46</v>
      </c>
      <c r="M67" s="25">
        <v>1.52</v>
      </c>
      <c r="N67" s="25">
        <v>1.48</v>
      </c>
      <c r="Q67" s="26"/>
    </row>
    <row r="68" spans="2:18" ht="14.25" customHeight="1" x14ac:dyDescent="0.55000000000000004">
      <c r="B68" s="6" t="s">
        <v>26</v>
      </c>
      <c r="C68" s="9">
        <v>-1.1100000000000001</v>
      </c>
      <c r="D68" s="9">
        <v>0.94</v>
      </c>
      <c r="E68" s="9">
        <v>1.98</v>
      </c>
      <c r="F68" s="9">
        <v>2.85</v>
      </c>
      <c r="G68" s="24">
        <v>2.6</v>
      </c>
      <c r="H68" s="24">
        <v>4.8099999999999996</v>
      </c>
      <c r="I68" s="25">
        <v>2.4900000000000002</v>
      </c>
      <c r="J68" s="25">
        <v>2.2000000000000002</v>
      </c>
      <c r="K68" s="25">
        <v>1.86</v>
      </c>
      <c r="L68" s="25">
        <v>1.75</v>
      </c>
      <c r="M68" s="25">
        <v>1.77</v>
      </c>
      <c r="N68" s="25">
        <v>1.76</v>
      </c>
      <c r="Q68" s="27"/>
    </row>
    <row r="69" spans="2:18" ht="14.25" customHeight="1" x14ac:dyDescent="0.55000000000000004">
      <c r="B69" s="6" t="s">
        <v>27</v>
      </c>
      <c r="C69" s="9">
        <v>-4.67</v>
      </c>
      <c r="D69" s="9">
        <v>-3.89</v>
      </c>
      <c r="E69" s="9">
        <v>-1.22</v>
      </c>
      <c r="F69" s="9">
        <v>-0.89</v>
      </c>
      <c r="G69" s="24">
        <v>-5.25</v>
      </c>
      <c r="H69" s="24">
        <v>2.2000000000000002</v>
      </c>
      <c r="I69" s="25">
        <v>0.73</v>
      </c>
      <c r="J69" s="25">
        <v>0.42</v>
      </c>
      <c r="K69" s="25">
        <v>0</v>
      </c>
      <c r="L69" s="25">
        <v>-0.02</v>
      </c>
      <c r="M69" s="25">
        <v>-0.03</v>
      </c>
      <c r="N69" s="25">
        <v>-0.06</v>
      </c>
      <c r="Q69" s="26"/>
    </row>
    <row r="70" spans="2:18" ht="14.25" customHeight="1" x14ac:dyDescent="0.55000000000000004">
      <c r="B70" s="6" t="s">
        <v>28</v>
      </c>
      <c r="C70" s="9">
        <v>3.83</v>
      </c>
      <c r="D70" s="9">
        <v>5.58</v>
      </c>
      <c r="E70" s="9">
        <v>5.98</v>
      </c>
      <c r="F70" s="9">
        <v>3.4</v>
      </c>
      <c r="G70" s="24">
        <v>2.95</v>
      </c>
      <c r="H70" s="24">
        <v>2.21</v>
      </c>
      <c r="I70" s="25">
        <v>3.49</v>
      </c>
      <c r="J70" s="25">
        <v>3.19</v>
      </c>
      <c r="K70" s="25">
        <v>2.85</v>
      </c>
      <c r="L70" s="25">
        <v>2.74</v>
      </c>
      <c r="M70" s="25">
        <v>2.76</v>
      </c>
      <c r="N70" s="25">
        <v>2.75</v>
      </c>
      <c r="Q70" s="26"/>
    </row>
    <row r="71" spans="2:18" ht="14.25" customHeight="1" x14ac:dyDescent="0.55000000000000004">
      <c r="B71" s="6" t="s">
        <v>29</v>
      </c>
      <c r="C71" s="9">
        <v>0.59</v>
      </c>
      <c r="D71" s="9">
        <v>2.92</v>
      </c>
      <c r="E71" s="9">
        <v>1.83</v>
      </c>
      <c r="F71" s="9">
        <v>-1.01</v>
      </c>
      <c r="G71" s="24">
        <v>1.56</v>
      </c>
      <c r="H71" s="24">
        <v>-0.11</v>
      </c>
      <c r="I71" s="25">
        <v>2.14</v>
      </c>
      <c r="J71" s="25">
        <v>1.88</v>
      </c>
      <c r="K71" s="25">
        <v>1.5</v>
      </c>
      <c r="L71" s="25">
        <v>1.38</v>
      </c>
      <c r="M71" s="25">
        <v>1.42</v>
      </c>
      <c r="N71" s="25">
        <v>1.44</v>
      </c>
    </row>
    <row r="72" spans="2:18" ht="14.25" customHeight="1" x14ac:dyDescent="0.55000000000000004">
      <c r="B72" s="6" t="s">
        <v>30</v>
      </c>
      <c r="C72" s="9">
        <v>3.48</v>
      </c>
      <c r="D72" s="9">
        <v>2.83</v>
      </c>
      <c r="E72" s="9">
        <v>4.2699999999999996</v>
      </c>
      <c r="F72" s="9">
        <v>0.52</v>
      </c>
      <c r="G72" s="24">
        <v>2.81</v>
      </c>
      <c r="H72" s="24">
        <v>4.3499999999999996</v>
      </c>
      <c r="I72" s="25">
        <v>3.08</v>
      </c>
      <c r="J72" s="25">
        <v>2.83</v>
      </c>
      <c r="K72" s="25">
        <v>2.44</v>
      </c>
      <c r="L72" s="25">
        <v>2.33</v>
      </c>
      <c r="M72" s="25">
        <v>2.36</v>
      </c>
      <c r="N72" s="25">
        <v>2.38</v>
      </c>
      <c r="Q72" s="27"/>
    </row>
    <row r="73" spans="2:18" ht="14.25" customHeight="1" x14ac:dyDescent="0.55000000000000004">
      <c r="B73" s="6" t="s">
        <v>31</v>
      </c>
      <c r="C73" s="9">
        <v>2.2000000000000002</v>
      </c>
      <c r="D73" s="9">
        <v>1.8</v>
      </c>
      <c r="E73" s="9">
        <v>1.9</v>
      </c>
      <c r="F73" s="9">
        <v>2.0299999999999998</v>
      </c>
      <c r="G73" s="24">
        <v>2</v>
      </c>
      <c r="H73" s="24">
        <v>2.11</v>
      </c>
      <c r="I73" s="25">
        <v>2.67</v>
      </c>
      <c r="J73" s="25">
        <v>2.39</v>
      </c>
      <c r="K73" s="25">
        <v>2.0499999999999998</v>
      </c>
      <c r="L73" s="25">
        <v>1.93</v>
      </c>
      <c r="M73" s="25">
        <v>1.95</v>
      </c>
      <c r="N73" s="25">
        <v>1.95</v>
      </c>
      <c r="Q73" s="26"/>
    </row>
    <row r="74" spans="2:18" ht="14.25" customHeight="1" x14ac:dyDescent="0.55000000000000004">
      <c r="B74" s="6" t="s">
        <v>32</v>
      </c>
      <c r="C74" s="9">
        <v>0.4</v>
      </c>
      <c r="D74" s="9">
        <v>1.17</v>
      </c>
      <c r="E74" s="9">
        <v>1.68</v>
      </c>
      <c r="F74" s="9">
        <v>1.91</v>
      </c>
      <c r="G74" s="24">
        <v>2.29</v>
      </c>
      <c r="H74" s="24">
        <v>2.65</v>
      </c>
      <c r="I74" s="25">
        <v>2.21</v>
      </c>
      <c r="J74" s="25">
        <v>1.98</v>
      </c>
      <c r="K74" s="25">
        <v>1.58</v>
      </c>
      <c r="L74" s="25">
        <v>1.49</v>
      </c>
      <c r="M74" s="25">
        <v>1.49</v>
      </c>
      <c r="N74" s="25">
        <v>1.54</v>
      </c>
      <c r="Q74" s="27"/>
    </row>
    <row r="75" spans="2:18" ht="14.25" customHeight="1" x14ac:dyDescent="0.55000000000000004">
      <c r="B75" s="6" t="s">
        <v>33</v>
      </c>
      <c r="C75" s="9">
        <v>3.35</v>
      </c>
      <c r="D75" s="9">
        <v>0.93</v>
      </c>
      <c r="E75" s="9">
        <v>7.68</v>
      </c>
      <c r="F75" s="9">
        <v>4.1399999999999997</v>
      </c>
      <c r="G75" s="24">
        <v>5.63</v>
      </c>
      <c r="H75" s="24">
        <v>10</v>
      </c>
      <c r="I75" s="25">
        <v>4.05</v>
      </c>
      <c r="J75" s="25">
        <v>3.73</v>
      </c>
      <c r="K75" s="25">
        <v>3.4</v>
      </c>
      <c r="L75" s="25">
        <v>3.21</v>
      </c>
      <c r="M75" s="25">
        <v>3.31</v>
      </c>
      <c r="N75" s="25">
        <v>3.28</v>
      </c>
    </row>
    <row r="76" spans="2:18" ht="14.25" customHeight="1" x14ac:dyDescent="0.55000000000000004">
      <c r="B76" s="6" t="s">
        <v>34</v>
      </c>
      <c r="C76" s="9">
        <v>17.440000000000001</v>
      </c>
      <c r="D76" s="9">
        <v>7.73</v>
      </c>
      <c r="E76" s="9">
        <v>6.92</v>
      </c>
      <c r="F76" s="9">
        <v>8.25</v>
      </c>
      <c r="G76" s="24">
        <v>3.16</v>
      </c>
      <c r="H76" s="24">
        <v>9.4600000000000009</v>
      </c>
      <c r="I76" s="25">
        <v>5.78</v>
      </c>
      <c r="J76" s="25">
        <v>5.49</v>
      </c>
      <c r="K76" s="25">
        <v>4.99</v>
      </c>
      <c r="L76" s="25">
        <v>4.88</v>
      </c>
      <c r="M76" s="25">
        <v>4.96</v>
      </c>
      <c r="N76" s="25">
        <v>4.96</v>
      </c>
    </row>
    <row r="77" spans="2:18" ht="14.25" customHeight="1" x14ac:dyDescent="0.55000000000000004">
      <c r="B77" s="6" t="s">
        <v>2</v>
      </c>
      <c r="C77" s="9">
        <v>5.0899809750596381</v>
      </c>
      <c r="D77" s="9">
        <v>4.8183323040892345</v>
      </c>
      <c r="E77" s="9">
        <v>5.1727184492299516</v>
      </c>
      <c r="F77" s="9">
        <v>5.1005029421238524</v>
      </c>
      <c r="G77" s="24">
        <f t="shared" ref="G77:G80" si="8">Q87</f>
        <v>5.56</v>
      </c>
      <c r="H77" s="24">
        <f t="shared" ref="H77:H80" si="9">T87</f>
        <v>6.14</v>
      </c>
      <c r="I77" s="25" t="str">
        <f t="shared" ref="I77:I80" si="10">W87</f>
        <v>6.42</v>
      </c>
      <c r="J77" s="25">
        <f t="shared" ref="J77:J80" si="11">Z87</f>
        <v>6.99</v>
      </c>
      <c r="K77" s="25">
        <f t="shared" ref="K77:K80" si="12">AC87</f>
        <v>6.52</v>
      </c>
      <c r="L77" s="25">
        <f t="shared" ref="L77:L80" si="13">AF87</f>
        <v>6.04</v>
      </c>
      <c r="M77" s="25">
        <f t="shared" ref="M77:M80" si="14">AI87</f>
        <v>5.61</v>
      </c>
      <c r="N77" s="25">
        <f t="shared" ref="N77:N80" si="15">AL87</f>
        <v>5.0599999999999996</v>
      </c>
    </row>
    <row r="78" spans="2:18" ht="14.25" customHeight="1" x14ac:dyDescent="0.55000000000000004">
      <c r="B78" s="6" t="s">
        <v>4</v>
      </c>
      <c r="C78" s="10">
        <v>5.39</v>
      </c>
      <c r="D78" s="10">
        <v>5.35</v>
      </c>
      <c r="E78" s="10">
        <v>5.31</v>
      </c>
      <c r="F78" s="10">
        <v>5.54</v>
      </c>
      <c r="G78" s="24">
        <f t="shared" si="8"/>
        <v>6.3</v>
      </c>
      <c r="H78" s="24">
        <f t="shared" si="9"/>
        <v>6.49</v>
      </c>
      <c r="I78" s="25">
        <f t="shared" si="10"/>
        <v>6.55</v>
      </c>
      <c r="J78" s="25">
        <f t="shared" si="11"/>
        <v>6.77</v>
      </c>
      <c r="K78" s="25">
        <f t="shared" si="12"/>
        <v>6.19</v>
      </c>
      <c r="L78" s="25">
        <f t="shared" si="13"/>
        <v>5.98</v>
      </c>
      <c r="M78" s="25">
        <f t="shared" si="14"/>
        <v>5.75</v>
      </c>
      <c r="N78" s="25">
        <f t="shared" si="15"/>
        <v>5.37</v>
      </c>
    </row>
    <row r="79" spans="2:18" ht="14.25" customHeight="1" x14ac:dyDescent="0.55000000000000004">
      <c r="B79" s="6" t="s">
        <v>5</v>
      </c>
      <c r="C79" s="10">
        <v>9.25</v>
      </c>
      <c r="D79" s="10">
        <v>9.25</v>
      </c>
      <c r="E79" s="10">
        <v>9.25</v>
      </c>
      <c r="F79" s="10">
        <v>9.25</v>
      </c>
      <c r="G79" s="24">
        <f t="shared" si="8"/>
        <v>11.25</v>
      </c>
      <c r="H79" s="24">
        <f t="shared" si="9"/>
        <v>12</v>
      </c>
      <c r="I79" s="25">
        <f t="shared" si="10"/>
        <v>12</v>
      </c>
      <c r="J79" s="25">
        <f t="shared" si="11"/>
        <v>12</v>
      </c>
      <c r="K79" s="25">
        <f t="shared" si="12"/>
        <v>12</v>
      </c>
      <c r="L79" s="25">
        <f t="shared" si="13"/>
        <v>11.5</v>
      </c>
      <c r="M79" s="25">
        <f t="shared" si="14"/>
        <v>11.25</v>
      </c>
      <c r="N79" s="25">
        <f t="shared" si="15"/>
        <v>10.75</v>
      </c>
    </row>
    <row r="80" spans="2:18" ht="14.25" customHeight="1" x14ac:dyDescent="0.55000000000000004">
      <c r="B80" s="6" t="s">
        <v>6</v>
      </c>
      <c r="C80" s="10">
        <v>8.92</v>
      </c>
      <c r="D80" s="10">
        <v>8.7100000000000009</v>
      </c>
      <c r="E80" s="10">
        <v>8.75</v>
      </c>
      <c r="F80" s="10">
        <v>8.91</v>
      </c>
      <c r="G80" s="24">
        <f t="shared" si="8"/>
        <v>10.56</v>
      </c>
      <c r="H80" s="24">
        <f t="shared" si="9"/>
        <v>11.08</v>
      </c>
      <c r="I80" s="25">
        <f t="shared" si="10"/>
        <v>0</v>
      </c>
      <c r="J80" s="25">
        <f t="shared" si="11"/>
        <v>11.29</v>
      </c>
      <c r="K80" s="25">
        <f t="shared" si="12"/>
        <v>0</v>
      </c>
      <c r="L80" s="25">
        <f t="shared" si="13"/>
        <v>0</v>
      </c>
      <c r="M80" s="25">
        <f t="shared" si="14"/>
        <v>0</v>
      </c>
      <c r="N80" s="25">
        <f t="shared" si="15"/>
        <v>10.039999999999999</v>
      </c>
    </row>
    <row r="81" spans="2:53" ht="14.25" customHeight="1" x14ac:dyDescent="0.55000000000000004">
      <c r="B81" s="16" t="s">
        <v>15</v>
      </c>
      <c r="C81" s="21">
        <v>4182</v>
      </c>
      <c r="D81" s="21">
        <v>4199</v>
      </c>
      <c r="E81" s="21">
        <v>4004</v>
      </c>
      <c r="F81" s="21">
        <v>3830</v>
      </c>
      <c r="G81" s="28">
        <f>((O91*31)+(P91*28)+(Q91*31))/(31+31+28)</f>
        <v>3692.91870064049</v>
      </c>
      <c r="H81" s="28">
        <f>((R91*30)+(S91*31)+(T91*30))/(31+30+30)</f>
        <v>3608.6586813186814</v>
      </c>
      <c r="I81" s="22">
        <f>((U91*31)+(V91*31)+(W91*30))/(31+31+30)</f>
        <v>3170.3695652173915</v>
      </c>
      <c r="J81" s="22">
        <f>((X91*31)+(Y91*31)+(Z91*30))/(31+31+30)</f>
        <v>3045.3804347826085</v>
      </c>
      <c r="K81" s="22">
        <f>((AA91*31)+(AB91*28)+(AC91*31))/(31+31+28)</f>
        <v>3077.3777777777777</v>
      </c>
      <c r="L81" s="22">
        <f>((AD91*30)+(AE91*31)+(AF91*30))/(31+30+30)</f>
        <v>3254.3296703296705</v>
      </c>
      <c r="M81" s="22">
        <f>((AG91*31)+(AH91*31)+(AI91*30))/(31+31+30)</f>
        <v>3454.163043478261</v>
      </c>
      <c r="N81" s="22">
        <f>((AJ91*31)+(AK91*31)+(AL91*30))/(31+31+30)</f>
        <v>3482.586956521739</v>
      </c>
    </row>
    <row r="82" spans="2:53" ht="14.25" customHeight="1" x14ac:dyDescent="0.35">
      <c r="F82" s="2"/>
      <c r="G82" s="2"/>
    </row>
    <row r="83" spans="2:53" ht="14.25" customHeight="1" x14ac:dyDescent="0.35">
      <c r="C83" s="2"/>
      <c r="D83" s="2"/>
      <c r="E83" s="2"/>
      <c r="F83" s="2"/>
      <c r="G83" s="2"/>
      <c r="H83" s="2"/>
      <c r="I83" s="2"/>
      <c r="J83" s="2"/>
      <c r="K83" s="2"/>
    </row>
    <row r="84" spans="2:53" ht="14.25" customHeight="1" x14ac:dyDescent="0.35">
      <c r="B84" s="1" t="s">
        <v>48</v>
      </c>
      <c r="F84" s="2"/>
      <c r="G84" s="2"/>
    </row>
    <row r="85" spans="2:53" ht="14.25" customHeight="1" x14ac:dyDescent="0.55000000000000004">
      <c r="C85" s="1"/>
      <c r="D85" s="1"/>
      <c r="E85" s="1"/>
      <c r="F85" s="7"/>
      <c r="G85" s="7"/>
      <c r="H85" s="9"/>
    </row>
    <row r="86" spans="2:53" ht="14.25" customHeight="1" x14ac:dyDescent="0.55000000000000004">
      <c r="B86" s="3"/>
      <c r="C86" s="29">
        <v>45658</v>
      </c>
      <c r="D86" s="29">
        <v>45689</v>
      </c>
      <c r="E86" s="29">
        <v>45717</v>
      </c>
      <c r="F86" s="29">
        <v>45748</v>
      </c>
      <c r="G86" s="29">
        <v>45778</v>
      </c>
      <c r="H86" s="29">
        <v>45809</v>
      </c>
      <c r="I86" s="29">
        <v>45839</v>
      </c>
      <c r="J86" s="29">
        <v>45870</v>
      </c>
      <c r="K86" s="29">
        <v>45901</v>
      </c>
      <c r="L86" s="29">
        <v>45931</v>
      </c>
      <c r="M86" s="29">
        <v>45962</v>
      </c>
      <c r="N86" s="29">
        <v>45992</v>
      </c>
      <c r="O86" s="29">
        <v>46023</v>
      </c>
      <c r="P86" s="29">
        <v>46054</v>
      </c>
      <c r="Q86" s="29">
        <v>46082</v>
      </c>
      <c r="R86" s="29">
        <v>46113</v>
      </c>
      <c r="S86" s="29">
        <v>46143</v>
      </c>
      <c r="T86" s="29">
        <v>46174</v>
      </c>
      <c r="U86" s="29">
        <v>46204</v>
      </c>
      <c r="V86" s="29">
        <v>46235</v>
      </c>
      <c r="W86" s="29">
        <v>46266</v>
      </c>
      <c r="X86" s="29">
        <v>46296</v>
      </c>
      <c r="Y86" s="29">
        <v>46327</v>
      </c>
      <c r="Z86" s="29">
        <v>46357</v>
      </c>
      <c r="AA86" s="29">
        <v>46388</v>
      </c>
      <c r="AB86" s="29">
        <v>46419</v>
      </c>
      <c r="AC86" s="29">
        <v>46447</v>
      </c>
      <c r="AD86" s="29">
        <v>46478</v>
      </c>
      <c r="AE86" s="29">
        <v>46508</v>
      </c>
      <c r="AF86" s="29">
        <v>46539</v>
      </c>
      <c r="AG86" s="29">
        <v>46569</v>
      </c>
      <c r="AH86" s="29">
        <v>46600</v>
      </c>
      <c r="AI86" s="29">
        <v>46631</v>
      </c>
      <c r="AJ86" s="29">
        <v>46661</v>
      </c>
      <c r="AK86" s="29">
        <v>46692</v>
      </c>
      <c r="AL86" s="29">
        <v>46722</v>
      </c>
      <c r="AM86" s="29">
        <v>46753</v>
      </c>
      <c r="AN86" s="29">
        <v>46784</v>
      </c>
      <c r="AO86" s="29">
        <v>46813</v>
      </c>
      <c r="AP86" s="29">
        <v>46844</v>
      </c>
      <c r="AQ86" s="29">
        <v>46874</v>
      </c>
      <c r="AR86" s="29">
        <v>46905</v>
      </c>
      <c r="AS86" s="29">
        <v>46935</v>
      </c>
      <c r="AT86" s="29">
        <v>46966</v>
      </c>
      <c r="AU86" s="29">
        <v>46997</v>
      </c>
      <c r="AV86" s="29">
        <v>47027</v>
      </c>
      <c r="AW86" s="29">
        <v>47058</v>
      </c>
      <c r="AX86" s="29">
        <v>47088</v>
      </c>
    </row>
    <row r="87" spans="2:53" ht="14.25" customHeight="1" x14ac:dyDescent="0.55000000000000004">
      <c r="B87" s="6" t="s">
        <v>2</v>
      </c>
      <c r="C87" s="9">
        <v>5.22</v>
      </c>
      <c r="D87" s="9">
        <v>5.28</v>
      </c>
      <c r="E87" s="9">
        <v>5.09</v>
      </c>
      <c r="F87" s="9">
        <v>5.16</v>
      </c>
      <c r="G87" s="9">
        <v>5.05</v>
      </c>
      <c r="H87" s="9">
        <v>4.82</v>
      </c>
      <c r="I87" s="9">
        <v>4.9000000000000004</v>
      </c>
      <c r="J87" s="9">
        <v>5.0999999999999996</v>
      </c>
      <c r="K87" s="9">
        <v>5.17</v>
      </c>
      <c r="L87" s="9">
        <v>5.51</v>
      </c>
      <c r="M87" s="9">
        <v>5.3</v>
      </c>
      <c r="N87" s="9">
        <v>5.0999999999999996</v>
      </c>
      <c r="O87" s="9">
        <v>5.35</v>
      </c>
      <c r="P87" s="9">
        <v>5.29</v>
      </c>
      <c r="Q87" s="9">
        <v>5.56</v>
      </c>
      <c r="R87" s="9">
        <v>5.69</v>
      </c>
      <c r="S87" s="9">
        <v>5.84</v>
      </c>
      <c r="T87" s="9">
        <v>6.14</v>
      </c>
      <c r="U87" s="24">
        <v>6.03</v>
      </c>
      <c r="V87" s="24">
        <v>6.24</v>
      </c>
      <c r="W87" s="25" t="s">
        <v>49</v>
      </c>
      <c r="X87" s="25">
        <v>6.47</v>
      </c>
      <c r="Y87" s="25">
        <v>6.74</v>
      </c>
      <c r="Z87" s="25">
        <v>6.99</v>
      </c>
      <c r="AA87" s="25">
        <v>6.74</v>
      </c>
      <c r="AB87" s="25">
        <v>6.74</v>
      </c>
      <c r="AC87" s="25">
        <v>6.52</v>
      </c>
      <c r="AD87" s="25">
        <v>6.33</v>
      </c>
      <c r="AE87" s="25">
        <v>6.22</v>
      </c>
      <c r="AF87" s="25">
        <v>6.04</v>
      </c>
      <c r="AG87" s="25">
        <v>6.06</v>
      </c>
      <c r="AH87" s="25">
        <v>5.8</v>
      </c>
      <c r="AI87" s="25">
        <v>5.61</v>
      </c>
      <c r="AJ87" s="25">
        <v>5.43</v>
      </c>
      <c r="AK87" s="25">
        <v>5.25</v>
      </c>
      <c r="AL87" s="25">
        <v>5.0599999999999996</v>
      </c>
      <c r="AM87" s="25">
        <v>4.78</v>
      </c>
      <c r="AN87" s="25">
        <v>4.45</v>
      </c>
      <c r="AO87" s="25">
        <v>4.28</v>
      </c>
      <c r="AP87" s="25">
        <v>4.04</v>
      </c>
      <c r="AQ87" s="25">
        <v>3.91</v>
      </c>
      <c r="AR87" s="25">
        <v>3.87</v>
      </c>
      <c r="AS87" s="25">
        <v>3.82</v>
      </c>
      <c r="AT87" s="25">
        <v>3.82</v>
      </c>
      <c r="AU87" s="25">
        <v>3.73</v>
      </c>
      <c r="AV87" s="25">
        <v>3.72</v>
      </c>
      <c r="AW87" s="25">
        <v>3.68</v>
      </c>
      <c r="AX87" s="25">
        <v>3.57</v>
      </c>
    </row>
    <row r="88" spans="2:53" ht="14.25" customHeight="1" x14ac:dyDescent="0.55000000000000004">
      <c r="B88" s="6" t="s">
        <v>4</v>
      </c>
      <c r="C88" s="9">
        <v>5.68</v>
      </c>
      <c r="D88" s="9">
        <v>5.6</v>
      </c>
      <c r="E88" s="9">
        <v>5.39</v>
      </c>
      <c r="F88" s="9">
        <v>5.48</v>
      </c>
      <c r="G88" s="9">
        <v>5.4</v>
      </c>
      <c r="H88" s="9">
        <v>5.35</v>
      </c>
      <c r="I88" s="9">
        <v>5.31</v>
      </c>
      <c r="J88" s="9">
        <v>5.33</v>
      </c>
      <c r="K88" s="9">
        <v>5.31</v>
      </c>
      <c r="L88" s="9">
        <v>5.5</v>
      </c>
      <c r="M88" s="9">
        <v>5.44</v>
      </c>
      <c r="N88" s="9">
        <v>5.54</v>
      </c>
      <c r="O88" s="9">
        <v>5.92</v>
      </c>
      <c r="P88" s="9">
        <v>6.06</v>
      </c>
      <c r="Q88" s="9">
        <v>6.3</v>
      </c>
      <c r="R88" s="9">
        <v>6.27</v>
      </c>
      <c r="S88" s="9">
        <v>6.46</v>
      </c>
      <c r="T88" s="9">
        <v>6.49</v>
      </c>
      <c r="U88" s="24">
        <v>6.46</v>
      </c>
      <c r="V88" s="24">
        <v>6.53</v>
      </c>
      <c r="W88" s="25">
        <v>6.55</v>
      </c>
      <c r="X88" s="25">
        <v>6.56</v>
      </c>
      <c r="Y88" s="25">
        <v>6.62</v>
      </c>
      <c r="Z88" s="25">
        <v>6.77</v>
      </c>
      <c r="AA88" s="25">
        <v>6.46</v>
      </c>
      <c r="AB88" s="25">
        <v>6.38</v>
      </c>
      <c r="AC88" s="25">
        <v>6.19</v>
      </c>
      <c r="AD88" s="25">
        <v>6.17</v>
      </c>
      <c r="AE88" s="25">
        <v>6.03</v>
      </c>
      <c r="AF88" s="25">
        <v>5.98</v>
      </c>
      <c r="AG88" s="25">
        <v>5.97</v>
      </c>
      <c r="AH88" s="25">
        <v>5.87</v>
      </c>
      <c r="AI88" s="25">
        <v>5.75</v>
      </c>
      <c r="AJ88" s="25">
        <v>5.58</v>
      </c>
      <c r="AK88" s="25">
        <v>5.54</v>
      </c>
      <c r="AL88" s="25">
        <v>5.37</v>
      </c>
      <c r="AM88" s="25">
        <v>5.07</v>
      </c>
      <c r="AN88" s="25">
        <v>4.6399999999999997</v>
      </c>
      <c r="AO88" s="25">
        <v>4.4800000000000004</v>
      </c>
      <c r="AP88" s="25">
        <v>4.28</v>
      </c>
      <c r="AQ88" s="25">
        <v>4.22</v>
      </c>
      <c r="AR88" s="25">
        <v>4.18</v>
      </c>
      <c r="AS88" s="25">
        <v>4.1500000000000004</v>
      </c>
      <c r="AT88" s="25">
        <v>4.13</v>
      </c>
      <c r="AU88" s="25">
        <v>4.03</v>
      </c>
      <c r="AV88" s="25">
        <v>3.97</v>
      </c>
      <c r="AW88" s="25">
        <v>3.86</v>
      </c>
      <c r="AX88" s="25">
        <v>3.72</v>
      </c>
    </row>
    <row r="89" spans="2:53" ht="14.25" customHeight="1" x14ac:dyDescent="0.55000000000000004">
      <c r="B89" s="6" t="s">
        <v>5</v>
      </c>
      <c r="C89" s="9">
        <v>9.5</v>
      </c>
      <c r="D89" s="9">
        <v>9.5</v>
      </c>
      <c r="E89" s="9">
        <v>9.25</v>
      </c>
      <c r="F89" s="9">
        <v>9.25</v>
      </c>
      <c r="G89" s="9">
        <v>9.25</v>
      </c>
      <c r="H89" s="9">
        <v>9.25</v>
      </c>
      <c r="I89" s="9">
        <v>9.25</v>
      </c>
      <c r="J89" s="9">
        <v>9.25</v>
      </c>
      <c r="K89" s="9">
        <v>9.25</v>
      </c>
      <c r="L89" s="9">
        <v>9.25</v>
      </c>
      <c r="M89" s="9">
        <v>9.25</v>
      </c>
      <c r="N89" s="9">
        <v>9.25</v>
      </c>
      <c r="O89" s="9">
        <v>10.25</v>
      </c>
      <c r="P89" s="9">
        <v>10.25</v>
      </c>
      <c r="Q89" s="9">
        <v>11.25</v>
      </c>
      <c r="R89" s="9">
        <v>11.25</v>
      </c>
      <c r="S89" s="9">
        <v>11.25</v>
      </c>
      <c r="T89" s="9">
        <v>12</v>
      </c>
      <c r="U89" s="24">
        <v>12</v>
      </c>
      <c r="V89" s="24">
        <v>12</v>
      </c>
      <c r="W89" s="25">
        <v>12</v>
      </c>
      <c r="X89" s="25">
        <v>12</v>
      </c>
      <c r="Y89" s="25">
        <v>12</v>
      </c>
      <c r="Z89" s="25">
        <v>12</v>
      </c>
      <c r="AA89" s="25">
        <v>12</v>
      </c>
      <c r="AB89" s="25">
        <v>12</v>
      </c>
      <c r="AC89" s="25">
        <v>12</v>
      </c>
      <c r="AD89" s="25">
        <v>11.75</v>
      </c>
      <c r="AE89" s="25">
        <v>11.75</v>
      </c>
      <c r="AF89" s="25">
        <v>11.5</v>
      </c>
      <c r="AG89" s="25">
        <v>11.5</v>
      </c>
      <c r="AH89" s="25">
        <v>11.5</v>
      </c>
      <c r="AI89" s="25">
        <v>11.25</v>
      </c>
      <c r="AJ89" s="25">
        <v>11</v>
      </c>
      <c r="AK89" s="25">
        <v>11</v>
      </c>
      <c r="AL89" s="25">
        <v>10.75</v>
      </c>
      <c r="AM89" s="25">
        <v>10.5</v>
      </c>
      <c r="AN89" s="25">
        <v>10.5</v>
      </c>
      <c r="AO89" s="25">
        <v>10</v>
      </c>
      <c r="AP89" s="25">
        <v>9.75</v>
      </c>
      <c r="AQ89" s="25">
        <v>9.75</v>
      </c>
      <c r="AR89" s="25">
        <v>9.5</v>
      </c>
      <c r="AS89" s="25">
        <v>9.5</v>
      </c>
      <c r="AT89" s="25">
        <v>9.5</v>
      </c>
      <c r="AU89" s="25">
        <v>9.5</v>
      </c>
      <c r="AV89" s="25">
        <v>9.5</v>
      </c>
      <c r="AW89" s="25">
        <v>9.5</v>
      </c>
      <c r="AX89" s="25">
        <v>9.25</v>
      </c>
    </row>
    <row r="90" spans="2:53" ht="14.25" customHeight="1" x14ac:dyDescent="0.55000000000000004">
      <c r="B90" s="6" t="s">
        <v>6</v>
      </c>
      <c r="C90" s="10">
        <v>8.85</v>
      </c>
      <c r="D90" s="10">
        <v>8.9700000000000006</v>
      </c>
      <c r="E90" s="10">
        <v>8.92</v>
      </c>
      <c r="F90" s="10">
        <v>8.9499999999999993</v>
      </c>
      <c r="G90" s="10">
        <v>8.75</v>
      </c>
      <c r="H90" s="10">
        <v>8.7100000000000009</v>
      </c>
      <c r="I90" s="10">
        <v>8.6</v>
      </c>
      <c r="J90" s="10">
        <v>8.76</v>
      </c>
      <c r="K90" s="10">
        <v>8.75</v>
      </c>
      <c r="L90" s="10">
        <v>8.76</v>
      </c>
      <c r="M90" s="10">
        <v>8.77</v>
      </c>
      <c r="N90" s="10">
        <v>8.91</v>
      </c>
      <c r="O90" s="10">
        <v>9.2799999999999994</v>
      </c>
      <c r="P90" s="10">
        <v>9.07</v>
      </c>
      <c r="Q90" s="10">
        <v>10.56</v>
      </c>
      <c r="R90" s="10">
        <v>11.06</v>
      </c>
      <c r="S90" s="10">
        <v>10.64</v>
      </c>
      <c r="T90" s="9">
        <v>11.08</v>
      </c>
      <c r="U90" s="24">
        <v>11.555</v>
      </c>
      <c r="V90" s="24">
        <v>11.234</v>
      </c>
      <c r="W90" s="25"/>
      <c r="X90" s="25"/>
      <c r="Y90" s="25"/>
      <c r="Z90" s="25">
        <v>11.29</v>
      </c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>
        <v>10.039999999999999</v>
      </c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</row>
    <row r="91" spans="2:53" ht="14.25" customHeight="1" x14ac:dyDescent="0.55000000000000004">
      <c r="B91" s="16" t="s">
        <v>15</v>
      </c>
      <c r="C91" s="30">
        <v>4279</v>
      </c>
      <c r="D91" s="30">
        <v>4129</v>
      </c>
      <c r="E91" s="30">
        <v>4135</v>
      </c>
      <c r="F91" s="30">
        <v>4271</v>
      </c>
      <c r="G91" s="30">
        <v>4199</v>
      </c>
      <c r="H91" s="30">
        <v>4113</v>
      </c>
      <c r="I91" s="30">
        <v>4057</v>
      </c>
      <c r="J91" s="30">
        <v>4043</v>
      </c>
      <c r="K91" s="30">
        <v>3913</v>
      </c>
      <c r="L91" s="30">
        <v>3878</v>
      </c>
      <c r="M91" s="30">
        <v>3770</v>
      </c>
      <c r="N91" s="30">
        <v>3802</v>
      </c>
      <c r="O91" s="30">
        <v>3683.7089473684209</v>
      </c>
      <c r="P91" s="30">
        <v>3683.8405263157902</v>
      </c>
      <c r="Q91" s="30">
        <v>3710.3280952380946</v>
      </c>
      <c r="R91" s="30">
        <v>3612.0765000000006</v>
      </c>
      <c r="S91" s="30">
        <v>3720.0949999999993</v>
      </c>
      <c r="T91" s="30">
        <v>3490.09</v>
      </c>
      <c r="U91" s="30">
        <v>3302</v>
      </c>
      <c r="V91" s="30">
        <v>3132</v>
      </c>
      <c r="W91" s="31">
        <v>3074</v>
      </c>
      <c r="X91" s="31">
        <v>3048</v>
      </c>
      <c r="Y91" s="31">
        <v>3047</v>
      </c>
      <c r="Z91" s="31">
        <v>3041</v>
      </c>
      <c r="AA91" s="31">
        <v>3078</v>
      </c>
      <c r="AB91" s="31">
        <v>3076</v>
      </c>
      <c r="AC91" s="31">
        <v>3078</v>
      </c>
      <c r="AD91" s="32">
        <v>3080</v>
      </c>
      <c r="AE91" s="31">
        <v>3254</v>
      </c>
      <c r="AF91" s="31">
        <v>3429</v>
      </c>
      <c r="AG91" s="31">
        <v>3441</v>
      </c>
      <c r="AH91" s="31">
        <v>3452</v>
      </c>
      <c r="AI91" s="33">
        <v>3470</v>
      </c>
      <c r="AJ91" s="31">
        <v>3476</v>
      </c>
      <c r="AK91" s="31">
        <v>3482</v>
      </c>
      <c r="AL91" s="33">
        <v>3490</v>
      </c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</row>
    <row r="92" spans="2:53" ht="14.25" customHeight="1" x14ac:dyDescent="0.55000000000000004">
      <c r="C92" s="34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</row>
    <row r="93" spans="2:53" ht="14.25" customHeight="1" x14ac:dyDescent="0.55000000000000004">
      <c r="C93" s="34"/>
      <c r="D93" s="34"/>
      <c r="E93" s="34"/>
      <c r="F93" s="36"/>
      <c r="G93" s="34"/>
      <c r="H93" s="36"/>
      <c r="I93" s="34"/>
      <c r="J93" s="34"/>
      <c r="K93" s="36"/>
      <c r="L93" s="34"/>
      <c r="M93" s="34"/>
      <c r="N93" s="34"/>
      <c r="O93" s="34"/>
      <c r="P93" s="34"/>
      <c r="Q93" s="34"/>
      <c r="R93" s="34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4"/>
      <c r="AN93" s="34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</row>
    <row r="94" spans="2:53" ht="14.25" customHeight="1" x14ac:dyDescent="0.55000000000000004"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5"/>
      <c r="AZ94" s="35"/>
      <c r="BA94" s="35"/>
    </row>
    <row r="95" spans="2:53" ht="14.25" customHeight="1" x14ac:dyDescent="0.35">
      <c r="C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BA95" s="36"/>
    </row>
    <row r="96" spans="2:53" ht="14.25" customHeight="1" x14ac:dyDescent="0.35">
      <c r="C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4"/>
      <c r="AP96" s="34"/>
      <c r="AQ96" s="34"/>
      <c r="AR96" s="36"/>
      <c r="AS96" s="36"/>
      <c r="AT96" s="36"/>
      <c r="AU96" s="36"/>
      <c r="AV96" s="36"/>
      <c r="AW96" s="36"/>
      <c r="BA96" s="36"/>
    </row>
    <row r="97" spans="3:53" ht="14.25" customHeight="1" x14ac:dyDescent="0.35">
      <c r="C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6"/>
      <c r="AY97" s="36"/>
      <c r="AZ97" s="36"/>
      <c r="BA97" s="36"/>
    </row>
    <row r="98" spans="3:53" ht="14.25" customHeight="1" x14ac:dyDescent="0.6">
      <c r="C98" s="36"/>
      <c r="D98" s="37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4"/>
      <c r="AN98" s="34"/>
      <c r="AO98" s="34"/>
      <c r="AP98" s="34"/>
      <c r="AQ98" s="34"/>
      <c r="AR98" s="36"/>
      <c r="AS98" s="36"/>
      <c r="AT98" s="36"/>
      <c r="AU98" s="36"/>
      <c r="AV98" s="36"/>
      <c r="AW98" s="36"/>
      <c r="AX98" s="36"/>
      <c r="AY98" s="36"/>
      <c r="AZ98" s="36"/>
      <c r="BA98" s="36"/>
    </row>
    <row r="99" spans="3:53" ht="14.25" customHeight="1" x14ac:dyDescent="0.35">
      <c r="C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4"/>
      <c r="AN99" s="34"/>
      <c r="AO99" s="34"/>
      <c r="AP99" s="34"/>
      <c r="AQ99" s="34"/>
      <c r="AR99" s="36"/>
      <c r="AS99" s="36"/>
      <c r="AT99" s="36"/>
      <c r="AU99" s="36"/>
      <c r="AV99" s="36"/>
      <c r="AW99" s="36"/>
      <c r="AX99" s="36"/>
      <c r="AY99" s="36"/>
      <c r="AZ99" s="36"/>
      <c r="BA99" s="36"/>
    </row>
    <row r="100" spans="3:53" ht="14.25" customHeight="1" x14ac:dyDescent="0.35">
      <c r="C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</row>
    <row r="101" spans="3:53" ht="14.25" customHeight="1" x14ac:dyDescent="0.35">
      <c r="C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</row>
    <row r="102" spans="3:53" ht="14.25" customHeight="1" x14ac:dyDescent="0.35">
      <c r="C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</row>
    <row r="103" spans="3:53" ht="14.25" customHeight="1" x14ac:dyDescent="0.35"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</row>
    <row r="104" spans="3:53" ht="14.25" customHeight="1" x14ac:dyDescent="0.35"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</row>
    <row r="105" spans="3:53" ht="14.25" customHeight="1" x14ac:dyDescent="0.35"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</row>
    <row r="106" spans="3:53" ht="14.25" customHeight="1" x14ac:dyDescent="0.35">
      <c r="C106" s="36"/>
      <c r="D106" s="36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6"/>
      <c r="AZ106" s="36"/>
      <c r="BA106" s="36"/>
    </row>
    <row r="107" spans="3:53" ht="14.25" customHeight="1" x14ac:dyDescent="0.35">
      <c r="C107" s="36"/>
      <c r="D107" s="36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</row>
    <row r="108" spans="3:53" ht="14.25" customHeight="1" x14ac:dyDescent="0.35">
      <c r="C108" s="36"/>
      <c r="D108" s="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</row>
    <row r="109" spans="3:53" ht="14.25" customHeight="1" x14ac:dyDescent="0.35">
      <c r="C109" s="36"/>
      <c r="D109" s="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</row>
    <row r="110" spans="3:53" ht="14.25" customHeight="1" x14ac:dyDescent="0.35">
      <c r="C110" s="36"/>
      <c r="D110" s="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</row>
    <row r="111" spans="3:53" ht="14.25" customHeight="1" x14ac:dyDescent="0.35">
      <c r="C111" s="36"/>
      <c r="D111" s="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</row>
    <row r="112" spans="3:53" ht="14.25" customHeight="1" x14ac:dyDescent="0.35">
      <c r="C112" s="36"/>
      <c r="D112" s="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</row>
    <row r="113" spans="3:53" ht="14.25" customHeight="1" x14ac:dyDescent="0.35">
      <c r="C113" s="36"/>
      <c r="D113" s="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</row>
    <row r="114" spans="3:53" ht="14.25" customHeight="1" x14ac:dyDescent="0.6">
      <c r="C114" s="36"/>
      <c r="D114" s="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8"/>
      <c r="U114" s="38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</row>
    <row r="115" spans="3:53" ht="14.25" customHeight="1" x14ac:dyDescent="0.35">
      <c r="C115" s="36"/>
      <c r="D115" s="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</row>
    <row r="116" spans="3:53" ht="14.25" customHeight="1" x14ac:dyDescent="0.35">
      <c r="C116" s="36"/>
      <c r="D116" s="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</row>
    <row r="117" spans="3:53" ht="14.25" customHeight="1" x14ac:dyDescent="0.35">
      <c r="C117" s="36"/>
      <c r="D117" s="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</row>
    <row r="118" spans="3:53" ht="14.25" customHeight="1" x14ac:dyDescent="0.35">
      <c r="C118" s="36"/>
      <c r="D118" s="36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</row>
    <row r="119" spans="3:53" ht="14.25" customHeight="1" x14ac:dyDescent="0.35">
      <c r="C119" s="36"/>
      <c r="D119" s="36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</row>
    <row r="120" spans="3:53" ht="14.25" customHeight="1" x14ac:dyDescent="0.35">
      <c r="C120" s="36"/>
      <c r="D120" s="36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4"/>
      <c r="W120" s="34"/>
      <c r="X120" s="34"/>
      <c r="Y120" s="34"/>
      <c r="Z120" s="34"/>
      <c r="AA120" s="34"/>
      <c r="AB120" s="34"/>
      <c r="AC120" s="34"/>
      <c r="AD120" s="34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</row>
    <row r="121" spans="3:53" ht="14.25" customHeight="1" x14ac:dyDescent="0.35">
      <c r="C121" s="36"/>
      <c r="D121" s="36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4"/>
      <c r="W121" s="34"/>
      <c r="X121" s="34"/>
      <c r="Y121" s="34"/>
      <c r="Z121" s="34"/>
      <c r="AA121" s="34"/>
      <c r="AB121" s="34"/>
      <c r="AC121" s="34"/>
      <c r="AD121" s="34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</row>
    <row r="122" spans="3:53" ht="14.25" customHeight="1" x14ac:dyDescent="0.35">
      <c r="C122" s="36"/>
      <c r="D122" s="36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4"/>
      <c r="W122" s="34"/>
      <c r="X122" s="34"/>
      <c r="Y122" s="34"/>
      <c r="Z122" s="34"/>
      <c r="AA122" s="34"/>
      <c r="AB122" s="34"/>
      <c r="AC122" s="34"/>
      <c r="AD122" s="34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</row>
    <row r="123" spans="3:53" ht="14.25" customHeight="1" x14ac:dyDescent="0.35">
      <c r="C123" s="36"/>
      <c r="D123" s="36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4"/>
      <c r="W123" s="34"/>
      <c r="X123" s="34"/>
      <c r="Y123" s="34"/>
      <c r="Z123" s="34"/>
      <c r="AA123" s="34"/>
      <c r="AB123" s="34"/>
      <c r="AC123" s="34"/>
      <c r="AD123" s="34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</row>
    <row r="124" spans="3:53" ht="14.25" customHeight="1" x14ac:dyDescent="0.35">
      <c r="C124" s="36"/>
      <c r="D124" s="36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4"/>
      <c r="W124" s="34"/>
      <c r="X124" s="39"/>
      <c r="Y124" s="39"/>
      <c r="Z124" s="39"/>
      <c r="AA124" s="39"/>
      <c r="AB124" s="39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</row>
    <row r="125" spans="3:53" ht="14.25" customHeight="1" x14ac:dyDescent="0.35">
      <c r="C125" s="36"/>
      <c r="D125" s="36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4"/>
      <c r="W125" s="34"/>
      <c r="X125" s="39"/>
      <c r="Y125" s="39"/>
      <c r="Z125" s="39"/>
      <c r="AA125" s="39"/>
      <c r="AB125" s="39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</row>
    <row r="126" spans="3:53" ht="14.25" customHeight="1" x14ac:dyDescent="0.35">
      <c r="C126" s="36"/>
      <c r="D126" s="36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4"/>
      <c r="W126" s="34"/>
      <c r="X126" s="39"/>
      <c r="Y126" s="39"/>
      <c r="Z126" s="39"/>
      <c r="AA126" s="39"/>
      <c r="AB126" s="39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</row>
    <row r="127" spans="3:53" ht="14.25" customHeight="1" x14ac:dyDescent="0.35">
      <c r="C127" s="36"/>
      <c r="D127" s="36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4"/>
      <c r="W127" s="34"/>
      <c r="X127" s="39"/>
      <c r="Y127" s="39"/>
      <c r="Z127" s="39"/>
      <c r="AA127" s="39"/>
      <c r="AB127" s="39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</row>
    <row r="128" spans="3:53" ht="14.25" customHeight="1" x14ac:dyDescent="0.35">
      <c r="C128" s="36"/>
      <c r="D128" s="36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</row>
    <row r="129" spans="3:53" ht="14.25" customHeight="1" x14ac:dyDescent="0.55000000000000004">
      <c r="C129" s="36"/>
      <c r="D129" s="36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G129" s="34"/>
      <c r="AH129" s="34"/>
      <c r="AI129" s="34"/>
      <c r="AJ129" s="34"/>
      <c r="AK129" s="34"/>
      <c r="AL129" s="34"/>
      <c r="AM129" s="34"/>
      <c r="AN129" s="34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</row>
    <row r="130" spans="3:53" ht="14.25" customHeight="1" x14ac:dyDescent="0.55000000000000004">
      <c r="C130" s="36"/>
      <c r="D130" s="36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G130" s="34"/>
      <c r="AH130" s="34"/>
      <c r="AI130" s="34"/>
      <c r="AJ130" s="34"/>
      <c r="AK130" s="34"/>
      <c r="AL130" s="34"/>
      <c r="AM130" s="34"/>
      <c r="AN130" s="34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</row>
    <row r="131" spans="3:53" ht="14.25" customHeight="1" x14ac:dyDescent="0.55000000000000004">
      <c r="C131" s="36"/>
      <c r="D131" s="36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G131" s="34"/>
      <c r="AH131" s="34"/>
      <c r="AI131" s="34"/>
      <c r="AJ131" s="34"/>
      <c r="AK131" s="34"/>
      <c r="AL131" s="34"/>
      <c r="AM131" s="34"/>
      <c r="AN131" s="34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</row>
    <row r="132" spans="3:53" ht="14.25" customHeight="1" x14ac:dyDescent="0.55000000000000004">
      <c r="C132" s="36"/>
      <c r="D132" s="36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G132" s="34"/>
      <c r="AH132" s="34"/>
      <c r="AI132" s="34"/>
      <c r="AJ132" s="34"/>
      <c r="AK132" s="34"/>
      <c r="AL132" s="34"/>
      <c r="AM132" s="34"/>
      <c r="AN132" s="34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</row>
    <row r="133" spans="3:53" ht="14.25" customHeight="1" x14ac:dyDescent="0.55000000000000004">
      <c r="C133" s="36"/>
      <c r="D133" s="36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G133" s="34"/>
      <c r="AH133" s="34"/>
      <c r="AI133" s="34"/>
      <c r="AJ133" s="34"/>
      <c r="AK133" s="34"/>
      <c r="AL133" s="34"/>
      <c r="AM133" s="34"/>
      <c r="AN133" s="34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</row>
    <row r="134" spans="3:53" ht="14.25" customHeight="1" x14ac:dyDescent="0.55000000000000004">
      <c r="C134" s="36"/>
      <c r="D134" s="36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G134" s="34"/>
      <c r="AH134" s="34"/>
      <c r="AI134" s="34"/>
      <c r="AJ134" s="34"/>
      <c r="AK134" s="34"/>
      <c r="AL134" s="34"/>
      <c r="AM134" s="34"/>
      <c r="AN134" s="34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</row>
    <row r="135" spans="3:53" ht="14.25" customHeight="1" x14ac:dyDescent="0.55000000000000004">
      <c r="C135" s="36"/>
      <c r="D135" s="36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G135" s="34"/>
      <c r="AH135" s="34"/>
      <c r="AI135" s="34"/>
      <c r="AJ135" s="34"/>
      <c r="AK135" s="34"/>
      <c r="AL135" s="34"/>
      <c r="AM135" s="34"/>
      <c r="AN135" s="34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</row>
    <row r="136" spans="3:53" ht="14.25" customHeight="1" x14ac:dyDescent="0.55000000000000004">
      <c r="C136" s="36"/>
      <c r="D136" s="36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G136" s="34"/>
      <c r="AH136" s="34"/>
      <c r="AI136" s="34"/>
      <c r="AJ136" s="34"/>
      <c r="AK136" s="34"/>
      <c r="AL136" s="34"/>
      <c r="AM136" s="34"/>
      <c r="AN136" s="34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</row>
    <row r="137" spans="3:53" ht="14.25" customHeight="1" x14ac:dyDescent="0.55000000000000004">
      <c r="C137" s="36"/>
      <c r="D137" s="36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G137" s="34"/>
      <c r="AH137" s="34"/>
      <c r="AI137" s="34"/>
      <c r="AJ137" s="34"/>
      <c r="AK137" s="34"/>
      <c r="AL137" s="34"/>
      <c r="AM137" s="34"/>
      <c r="AN137" s="34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</row>
    <row r="138" spans="3:53" ht="14.25" customHeight="1" x14ac:dyDescent="0.55000000000000004">
      <c r="C138" s="36"/>
      <c r="D138" s="36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G138" s="34"/>
      <c r="AH138" s="34"/>
      <c r="AI138" s="34"/>
      <c r="AJ138" s="34"/>
      <c r="AK138" s="34"/>
      <c r="AL138" s="34"/>
      <c r="AM138" s="34"/>
      <c r="AN138" s="34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</row>
    <row r="139" spans="3:53" ht="14.25" customHeight="1" x14ac:dyDescent="0.55000000000000004">
      <c r="C139" s="36"/>
      <c r="D139" s="36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G139" s="34"/>
      <c r="AH139" s="34"/>
      <c r="AI139" s="34"/>
      <c r="AJ139" s="34"/>
      <c r="AK139" s="34"/>
      <c r="AL139" s="34"/>
      <c r="AM139" s="34"/>
      <c r="AN139" s="34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</row>
    <row r="140" spans="3:53" ht="14.25" customHeight="1" x14ac:dyDescent="0.55000000000000004">
      <c r="C140" s="36"/>
      <c r="D140" s="36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G140" s="34"/>
      <c r="AH140" s="34"/>
      <c r="AI140" s="34"/>
      <c r="AJ140" s="34"/>
      <c r="AK140" s="34"/>
      <c r="AL140" s="34"/>
      <c r="AM140" s="34"/>
      <c r="AN140" s="34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</row>
    <row r="141" spans="3:53" ht="14.25" customHeight="1" x14ac:dyDescent="0.55000000000000004">
      <c r="C141" s="36"/>
      <c r="D141" s="36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G141" s="34"/>
      <c r="AH141" s="34"/>
      <c r="AI141" s="34"/>
      <c r="AJ141" s="34"/>
      <c r="AK141" s="34"/>
      <c r="AL141" s="34"/>
      <c r="AM141" s="34"/>
      <c r="AN141" s="34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</row>
    <row r="142" spans="3:53" ht="14.25" customHeight="1" x14ac:dyDescent="0.55000000000000004">
      <c r="C142" s="36"/>
      <c r="D142" s="36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G142" s="34"/>
      <c r="AH142" s="34"/>
      <c r="AI142" s="34"/>
      <c r="AJ142" s="34"/>
      <c r="AK142" s="34"/>
      <c r="AL142" s="34"/>
      <c r="AM142" s="34"/>
      <c r="AN142" s="34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</row>
    <row r="143" spans="3:53" ht="14.25" customHeight="1" x14ac:dyDescent="0.55000000000000004">
      <c r="C143" s="36"/>
      <c r="D143" s="36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G143" s="34"/>
      <c r="AH143" s="34"/>
      <c r="AI143" s="34"/>
      <c r="AJ143" s="34"/>
      <c r="AK143" s="34"/>
      <c r="AL143" s="34"/>
      <c r="AM143" s="34"/>
      <c r="AN143" s="34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</row>
    <row r="144" spans="3:53" ht="14.25" customHeight="1" x14ac:dyDescent="0.55000000000000004">
      <c r="C144" s="36"/>
      <c r="D144" s="36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G144" s="34"/>
      <c r="AH144" s="34"/>
      <c r="AI144" s="34"/>
      <c r="AJ144" s="34"/>
      <c r="AK144" s="34"/>
      <c r="AL144" s="34"/>
      <c r="AM144" s="34"/>
      <c r="AN144" s="34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</row>
    <row r="145" spans="3:53" ht="14.25" customHeight="1" x14ac:dyDescent="0.55000000000000004">
      <c r="C145" s="36"/>
      <c r="D145" s="36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G145" s="34"/>
      <c r="AH145" s="34"/>
      <c r="AI145" s="34"/>
      <c r="AJ145" s="34"/>
      <c r="AK145" s="34"/>
      <c r="AL145" s="34"/>
      <c r="AM145" s="34"/>
      <c r="AN145" s="34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</row>
    <row r="146" spans="3:53" ht="14.25" customHeight="1" x14ac:dyDescent="0.55000000000000004"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G146" s="34"/>
      <c r="AH146" s="34"/>
      <c r="AI146" s="34"/>
      <c r="AJ146" s="34"/>
      <c r="AK146" s="34"/>
      <c r="AL146" s="34"/>
      <c r="AM146" s="34"/>
      <c r="AN146" s="34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</row>
    <row r="147" spans="3:53" ht="14.25" customHeight="1" x14ac:dyDescent="0.55000000000000004"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G147" s="34"/>
      <c r="AH147" s="34"/>
      <c r="AI147" s="34"/>
      <c r="AJ147" s="34"/>
      <c r="AK147" s="34"/>
      <c r="AL147" s="34"/>
      <c r="AM147" s="34"/>
      <c r="AN147" s="34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</row>
    <row r="148" spans="3:53" ht="14.25" customHeight="1" x14ac:dyDescent="0.55000000000000004"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G148" s="34"/>
      <c r="AH148" s="34"/>
      <c r="AI148" s="34"/>
      <c r="AJ148" s="34"/>
      <c r="AK148" s="34"/>
      <c r="AL148" s="34"/>
      <c r="AM148" s="34"/>
      <c r="AN148" s="34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</row>
    <row r="149" spans="3:53" ht="14.25" customHeight="1" x14ac:dyDescent="0.55000000000000004"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G149" s="34"/>
      <c r="AH149" s="34"/>
      <c r="AI149" s="34"/>
      <c r="AJ149" s="34"/>
      <c r="AK149" s="34"/>
      <c r="AL149" s="34"/>
      <c r="AM149" s="34"/>
      <c r="AN149" s="34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</row>
    <row r="150" spans="3:53" ht="14.25" customHeight="1" x14ac:dyDescent="0.55000000000000004"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G150" s="34"/>
      <c r="AH150" s="34"/>
      <c r="AI150" s="34"/>
      <c r="AJ150" s="34"/>
      <c r="AK150" s="34"/>
      <c r="AL150" s="34"/>
      <c r="AM150" s="34"/>
      <c r="AN150" s="34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</row>
    <row r="151" spans="3:53" ht="14.25" customHeight="1" x14ac:dyDescent="0.55000000000000004"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G151" s="34"/>
      <c r="AH151" s="34"/>
      <c r="AI151" s="34"/>
      <c r="AJ151" s="34"/>
      <c r="AK151" s="34"/>
      <c r="AL151" s="34"/>
      <c r="AM151" s="34"/>
      <c r="AN151" s="34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</row>
    <row r="152" spans="3:53" ht="14.25" customHeight="1" x14ac:dyDescent="0.55000000000000004"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G152" s="34"/>
      <c r="AH152" s="34"/>
      <c r="AI152" s="34"/>
      <c r="AJ152" s="34"/>
      <c r="AK152" s="34"/>
      <c r="AL152" s="34"/>
      <c r="AM152" s="34"/>
      <c r="AN152" s="34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</row>
    <row r="153" spans="3:53" ht="14.25" customHeight="1" x14ac:dyDescent="0.55000000000000004"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G153" s="34"/>
      <c r="AH153" s="34"/>
      <c r="AI153" s="34"/>
      <c r="AJ153" s="34"/>
      <c r="AK153" s="34"/>
      <c r="AL153" s="34"/>
      <c r="AM153" s="34"/>
      <c r="AN153" s="34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</row>
    <row r="154" spans="3:53" ht="14.25" customHeight="1" x14ac:dyDescent="0.55000000000000004"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G154" s="34"/>
      <c r="AH154" s="34"/>
      <c r="AI154" s="34"/>
      <c r="AJ154" s="34"/>
      <c r="AK154" s="34"/>
      <c r="AL154" s="34"/>
      <c r="AM154" s="34"/>
      <c r="AN154" s="34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</row>
  </sheetData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 completo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Accivalores TEI03</dc:creator>
  <cp:lastModifiedBy>TeI01 Accivalores</cp:lastModifiedBy>
  <dcterms:created xsi:type="dcterms:W3CDTF">2024-01-14T22:23:13Z</dcterms:created>
  <dcterms:modified xsi:type="dcterms:W3CDTF">2026-09-18T16:16:39Z</dcterms:modified>
</cp:coreProperties>
</file>