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 Resumen" sheetId="1" r:id="rId4"/>
    <sheet state="visible" name="CO completo" sheetId="2" r:id="rId5"/>
  </sheets>
  <definedNames>
    <definedName name="_Fill">#REF!</definedName>
    <definedName name="año91">#REF!</definedName>
    <definedName name="cuad14_89_94">#REF!</definedName>
    <definedName name="cuad1_89_94">#REF!</definedName>
    <definedName name="AÑO2001MERC">#REF!</definedName>
    <definedName name="cuad9">#REF!</definedName>
    <definedName name="año90">#REF!</definedName>
    <definedName name="año88_89">#REF!</definedName>
    <definedName name="Hoja11b">#REF!</definedName>
    <definedName name="año2001M">#REF!</definedName>
    <definedName name="Hoja4">#REF!</definedName>
    <definedName name="TABLA5">#REF!</definedName>
    <definedName name="_cua71">#REF!</definedName>
    <definedName name="TABLA2">#REF!</definedName>
    <definedName name="_CUA2">#REF!</definedName>
    <definedName name="transf92">#REF!</definedName>
    <definedName name="año89">#REF!</definedName>
    <definedName name="INGRESOSA">#REF!</definedName>
    <definedName name="cuad2_97">#REF!</definedName>
    <definedName name="cuad2_93">#REF!</definedName>
    <definedName name="CuadroA17">#REF!</definedName>
    <definedName name="cuad1_96">#REF!</definedName>
    <definedName name="TABLA4">#REF!</definedName>
    <definedName name="transf91">#REF!</definedName>
    <definedName name="cuad2_95">#REF!</definedName>
    <definedName name="cuadro397">#REF!</definedName>
    <definedName name="cuad14_92">#REF!</definedName>
    <definedName name="Cuadro21">#REF!</definedName>
    <definedName name="cuadro396">#REF!</definedName>
    <definedName name="cuad2_89_95">#REF!</definedName>
    <definedName name="año_1989">#REF!</definedName>
    <definedName name="NAMES">#REF!</definedName>
    <definedName name="año_1993">#REF!</definedName>
    <definedName name="_">#REF!</definedName>
    <definedName name="cuad1_93">#REF!</definedName>
    <definedName name="Cuadro15">#REF!</definedName>
    <definedName name="PRINT_AREA_MI">#REF!</definedName>
    <definedName name="cuad14_95">#REF!</definedName>
    <definedName name="Hoja8">#REF!</definedName>
    <definedName name="cuadro395">#REF!</definedName>
    <definedName name="cuad14_90">#REF!</definedName>
    <definedName name="TABLA">#REF!</definedName>
    <definedName name="balanza">#REF!</definedName>
    <definedName name="año2002M">#REF!</definedName>
    <definedName name="reb_valor_flujos">#REF!</definedName>
    <definedName name="Notes">#REF!</definedName>
    <definedName name="CUAMIO">#REF!</definedName>
    <definedName name="cuad11">#REF!</definedName>
    <definedName name="___cua72">#REF!</definedName>
    <definedName name="Hoja3">#REF!</definedName>
    <definedName name="Hoja6">#REF!</definedName>
    <definedName name="Range_DownloadDateTime">#REF!</definedName>
    <definedName name="SUPUEST">#REF!</definedName>
    <definedName name="cuad1_97">#REF!</definedName>
    <definedName name="Hoja5">#REF!</definedName>
    <definedName name="BALAN1A">#REF!</definedName>
    <definedName name="cuad14_89">#REF!</definedName>
    <definedName name="_IMP01">#REF!</definedName>
    <definedName name="AÑO2001MERCMEN">#REF!</definedName>
    <definedName name="CAPITALA">#REF!</definedName>
    <definedName name="EGRESOSA">#REF!</definedName>
    <definedName name="Database_MI">#REF!</definedName>
    <definedName name="Hoja11c">#REF!</definedName>
    <definedName name="INGRESOS">#REF!</definedName>
    <definedName name="año93">#REF!</definedName>
    <definedName name="Hoja15">#REF!</definedName>
    <definedName name="EGRESOS2">#REF!</definedName>
    <definedName name="cuad2_89">#REF!</definedName>
    <definedName name="grafico">#REF!</definedName>
    <definedName name="cuad1_89">#REF!</definedName>
    <definedName name="cuad1_98">#REF!</definedName>
    <definedName name="CUAOMA">#REF!</definedName>
    <definedName name="cuadro398">#REF!</definedName>
    <definedName name="datos">#REF!</definedName>
    <definedName name="egresoscr">#REF!</definedName>
    <definedName name="año_89">#REF!</definedName>
    <definedName name="cuad2_92">#REF!</definedName>
    <definedName name="año2003">#REF!</definedName>
    <definedName name="AÑO2002MERCMEN">#REF!</definedName>
    <definedName name="_cua72">#REF!</definedName>
    <definedName name="cuad1_94">#REF!</definedName>
    <definedName name="año89_94">#REF!</definedName>
    <definedName name="cuad14_93">#REF!</definedName>
    <definedName name="EGRESOS">#REF!</definedName>
    <definedName name="EGRESOS1">#REF!</definedName>
    <definedName name="cuad11_98">#REF!</definedName>
    <definedName name="año2003M">#REF!</definedName>
    <definedName name="LHC">#REF!</definedName>
    <definedName name="Hoja16">#REF!</definedName>
    <definedName name="índices">#REF!</definedName>
    <definedName name="cuad2_89_96">#REF!</definedName>
    <definedName name="cuad1_91">#REF!</definedName>
    <definedName name="año2002">#REF!</definedName>
    <definedName name="geno">#REF!</definedName>
    <definedName name="año_1992">#REF!</definedName>
    <definedName name="NETASMES">#REF!</definedName>
    <definedName name="cuad2_94">#REF!</definedName>
    <definedName name="cuaoma18">#REF!</definedName>
    <definedName name="Hoja19a">#REF!</definedName>
    <definedName name="año94">#REF!</definedName>
    <definedName name="Hoja2">#REF!</definedName>
    <definedName name="_CUA1">#REF!</definedName>
    <definedName name="Transf89">#REF!</definedName>
    <definedName name="cuad14_91">#REF!</definedName>
    <definedName name="CAPITAL">#REF!</definedName>
    <definedName name="Hoja1">#REF!</definedName>
    <definedName name="_Parse_Out">#REF!</definedName>
    <definedName name="Transf93">#REF!</definedName>
    <definedName name="cuaa22">#REF!</definedName>
    <definedName name="Cuadro16">#REF!</definedName>
    <definedName name="__CUA1">#REF!</definedName>
    <definedName name="__CUA5">#REF!</definedName>
    <definedName name="título_índice">#REF!</definedName>
    <definedName name="CUAMONET">#REF!</definedName>
    <definedName name="cuad2_96">#REF!</definedName>
    <definedName name="AÑO2003MERCMEN">#REF!</definedName>
    <definedName name="BALAN1">#REF!</definedName>
    <definedName name="serie48099">#REF!</definedName>
    <definedName name="CuadroA18">#REF!</definedName>
    <definedName name="Hoja11a">#REF!</definedName>
    <definedName name="TODO">#REF!</definedName>
    <definedName name="TABLA3">#REF!</definedName>
    <definedName name="cuad14_96">#REF!</definedName>
    <definedName name="cuad11_97">#REF!</definedName>
    <definedName name="DESEMBOL">#REF!</definedName>
    <definedName name="TABLA1">#REF!</definedName>
    <definedName name="cuad1_95">#REF!</definedName>
    <definedName name="año_1994">#REF!</definedName>
    <definedName name="título_1">#REF!</definedName>
    <definedName name="Hoja18">#REF!</definedName>
    <definedName name="año_1991">#REF!</definedName>
    <definedName name="serie486_2000">#REF!</definedName>
    <definedName name="año2000">#REF!</definedName>
    <definedName name="Hoja17">#REF!</definedName>
    <definedName name="cuad1_92">#REF!</definedName>
    <definedName name="ind89_94">#REF!</definedName>
    <definedName name="h1977_1989">#REF!</definedName>
    <definedName name="cuad14_89_96">#REF!</definedName>
    <definedName name="Hoja7">#REF!</definedName>
    <definedName name="cuad2_90">#REF!</definedName>
    <definedName name="Hoja19">#REF!</definedName>
    <definedName name="_Parse_In">#REF!</definedName>
    <definedName name="año92">#REF!</definedName>
    <definedName name="año2000M">#REF!</definedName>
    <definedName name="AÑO2003MERC">#REF!</definedName>
    <definedName name="Range_ReportFormName">#REF!</definedName>
    <definedName name="__CUA2">#REF!</definedName>
    <definedName name="ESTACION">#REF!</definedName>
    <definedName name="Transf94">#REF!</definedName>
    <definedName name="cuad2_98">#REF!</definedName>
    <definedName name="título_año">#REF!</definedName>
    <definedName name="Cuadro14">#REF!</definedName>
    <definedName name="año2000merc">#REF!</definedName>
    <definedName name="DATES">#REF!</definedName>
    <definedName name="año_1989_a">#REF!</definedName>
    <definedName name="_CUA5">#REF!</definedName>
    <definedName name="título_2">#REF!</definedName>
    <definedName name="Cuadro13">#REF!</definedName>
    <definedName name="cuad2_91">#REF!</definedName>
    <definedName name="fin">#REF!</definedName>
    <definedName name="año89_91">#REF!</definedName>
    <definedName name="___cua71">#REF!</definedName>
    <definedName name="año2001">#REF!</definedName>
    <definedName name="año_1990">#REF!</definedName>
    <definedName name="Range_Country">#REF!</definedName>
    <definedName name="AÑO2000MERCMEN">#REF!</definedName>
    <definedName name="cuadro399">#REF!</definedName>
    <definedName name="cuad14_94">#REF!</definedName>
    <definedName name="h1989_1994">#REF!</definedName>
    <definedName name="AÑO2002MERC">#REF!</definedName>
  </definedNames>
  <calcPr/>
  <extLst>
    <ext uri="GoogleSheetsCustomDataVersion2">
      <go:sheetsCustomData xmlns:go="http://customooxmlschemas.google.com/" r:id="rId6" roundtripDataChecksum="xTLxRDV61zHqeTwN98lcOQJgxzwS7x4IRFl8h+8cM0M="/>
    </ext>
  </extLst>
</workbook>
</file>

<file path=xl/sharedStrings.xml><?xml version="1.0" encoding="utf-8"?>
<sst xmlns="http://schemas.openxmlformats.org/spreadsheetml/2006/main" count="157" uniqueCount="110">
  <si>
    <t>Crecimiento del PIB (var.anual %)</t>
  </si>
  <si>
    <t>Tasa de desempleo nacional (%PEA, promedio)</t>
  </si>
  <si>
    <t>Inflación (var.anual %, fin de periodo)</t>
  </si>
  <si>
    <t>Inflación básica (var.anual %, fin de periodo)</t>
  </si>
  <si>
    <t>Tasa Banrep (tasa, fin de periodo)</t>
  </si>
  <si>
    <t>IBR mensual nominal (tasa, fin de periodo)</t>
  </si>
  <si>
    <t>Balance fiscal GNC (% PIB)</t>
  </si>
  <si>
    <t>Deuda neta GNC (%PIB)</t>
  </si>
  <si>
    <t>Balance comercial (USD millones, total)</t>
  </si>
  <si>
    <t>Balance en cuenta corriente (% PIB)</t>
  </si>
  <si>
    <t>Tasa de cambio (USD/COP, promedio)</t>
  </si>
  <si>
    <t>Precio de petróleo Brent (USD por barril, promedio)</t>
  </si>
  <si>
    <t>Main economic indicators</t>
  </si>
  <si>
    <t>GDP growth (YoY, annual)</t>
  </si>
  <si>
    <t>Unemployment rate (%, annual average)</t>
  </si>
  <si>
    <t>Annual inflation (YoY, end of period)</t>
  </si>
  <si>
    <t>Annual core inflation (YoY, end of period)</t>
  </si>
  <si>
    <t>Interest rate (%, end of period)</t>
  </si>
  <si>
    <t>Overnight benchmark banking indicator (%, end of period)</t>
  </si>
  <si>
    <t>Fiscal balance (% GDP, annual)</t>
  </si>
  <si>
    <t>Net debt (%GDP, annual)</t>
  </si>
  <si>
    <t>Trade balance (USD million, annual)</t>
  </si>
  <si>
    <t>Current account balance (% GDP, annual)</t>
  </si>
  <si>
    <t>Exchange rate (USD/COP, end of period)</t>
  </si>
  <si>
    <t>Brent Oil price (USD per barrel, annual average)</t>
  </si>
  <si>
    <t xml:space="preserve">  </t>
  </si>
  <si>
    <t>Variables anuales</t>
  </si>
  <si>
    <t xml:space="preserve">     A. Por demanda:</t>
  </si>
  <si>
    <t xml:space="preserve">        Demanda interna</t>
  </si>
  <si>
    <t>10.49</t>
  </si>
  <si>
    <t>2.40</t>
  </si>
  <si>
    <t>2.00</t>
  </si>
  <si>
    <t xml:space="preserve">        Consumo final</t>
  </si>
  <si>
    <t>9.51</t>
  </si>
  <si>
    <t>0.61</t>
  </si>
  <si>
    <t>1.38</t>
  </si>
  <si>
    <t xml:space="preserve">             Consumo hogares</t>
  </si>
  <si>
    <t>11.13</t>
  </si>
  <si>
    <t>0.45</t>
  </si>
  <si>
    <t>1.56</t>
  </si>
  <si>
    <t xml:space="preserve">            Consumo gobierno </t>
  </si>
  <si>
    <t>2.20</t>
  </si>
  <si>
    <t>1.15</t>
  </si>
  <si>
    <t>0.26</t>
  </si>
  <si>
    <t xml:space="preserve">        Formación bruta de capital</t>
  </si>
  <si>
    <t xml:space="preserve">        Formación bruta de capital fijo</t>
  </si>
  <si>
    <t>16.60</t>
  </si>
  <si>
    <t>6.72</t>
  </si>
  <si>
    <t xml:space="preserve">        Exportaciones </t>
  </si>
  <si>
    <t>11.62</t>
  </si>
  <si>
    <t>12.62</t>
  </si>
  <si>
    <t>3.22</t>
  </si>
  <si>
    <t xml:space="preserve">        Importaciones</t>
  </si>
  <si>
    <t>13.58</t>
  </si>
  <si>
    <t>2.58</t>
  </si>
  <si>
    <t xml:space="preserve">   B. Por oferta:</t>
  </si>
  <si>
    <t xml:space="preserve">       Agricultura</t>
  </si>
  <si>
    <t>0.86</t>
  </si>
  <si>
    <t>1.66</t>
  </si>
  <si>
    <t>7.93</t>
  </si>
  <si>
    <t xml:space="preserve">       Minería</t>
  </si>
  <si>
    <t>1.71</t>
  </si>
  <si>
    <t>2.64</t>
  </si>
  <si>
    <t>5.00</t>
  </si>
  <si>
    <t xml:space="preserve">       Industria</t>
  </si>
  <si>
    <t>8.59</t>
  </si>
  <si>
    <t xml:space="preserve">       Servicios públicos</t>
  </si>
  <si>
    <t>4.70</t>
  </si>
  <si>
    <t>2.22</t>
  </si>
  <si>
    <t>1.90</t>
  </si>
  <si>
    <t xml:space="preserve">       Constucción</t>
  </si>
  <si>
    <t>6.96</t>
  </si>
  <si>
    <t>1.93</t>
  </si>
  <si>
    <t xml:space="preserve">       Comercio</t>
  </si>
  <si>
    <t>12.79</t>
  </si>
  <si>
    <t>3.59</t>
  </si>
  <si>
    <t>1.27</t>
  </si>
  <si>
    <t xml:space="preserve">       Telecomunicaciones</t>
  </si>
  <si>
    <t>1.74</t>
  </si>
  <si>
    <t>0.79</t>
  </si>
  <si>
    <t xml:space="preserve">       Financieras</t>
  </si>
  <si>
    <t>6.64</t>
  </si>
  <si>
    <t>9.44</t>
  </si>
  <si>
    <t xml:space="preserve">       Inmobiliarias</t>
  </si>
  <si>
    <t>1.94</t>
  </si>
  <si>
    <t>1.92</t>
  </si>
  <si>
    <t xml:space="preserve">       Profesionales</t>
  </si>
  <si>
    <t>1.99</t>
  </si>
  <si>
    <t>0.06</t>
  </si>
  <si>
    <t xml:space="preserve">       Adm. pública</t>
  </si>
  <si>
    <t>1.29</t>
  </si>
  <si>
    <t>4.94</t>
  </si>
  <si>
    <t>3.29</t>
  </si>
  <si>
    <t xml:space="preserve">       Artísticas  </t>
  </si>
  <si>
    <t>10.91</t>
  </si>
  <si>
    <t>8.32</t>
  </si>
  <si>
    <t>Variables trimestrales</t>
  </si>
  <si>
    <t>I-25</t>
  </si>
  <si>
    <t>II-25</t>
  </si>
  <si>
    <t>III-25</t>
  </si>
  <si>
    <t>IV-25</t>
  </si>
  <si>
    <t>I-26</t>
  </si>
  <si>
    <t>II-26</t>
  </si>
  <si>
    <t>III-26</t>
  </si>
  <si>
    <t>IV-26</t>
  </si>
  <si>
    <t>I-27</t>
  </si>
  <si>
    <t>II-27</t>
  </si>
  <si>
    <t>III-27</t>
  </si>
  <si>
    <t>IV-27</t>
  </si>
  <si>
    <t>Variables mensuales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</si>
</sst>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0.0%"/>
    <numFmt numFmtId="165" formatCode="_-* #,##0.0_-;\-* #,##0.0_-;_-* &quot;-&quot;??_-;_-@"/>
    <numFmt numFmtId="166" formatCode="_-* #,##0.00_-;\-* #,##0.00_-;_-* &quot;-&quot;??_-;_-@"/>
    <numFmt numFmtId="167" formatCode="d\.m"/>
    <numFmt numFmtId="168" formatCode="dd\.mm"/>
    <numFmt numFmtId="169" formatCode="mmm&quot; &quot;yy"/>
    <numFmt numFmtId="170" formatCode="[$ $]#,##0"/>
  </numFmts>
  <fonts count="12">
    <font>
      <sz val="11.0"/>
      <color theme="1"/>
      <name val="Calibri"/>
      <scheme val="minor"/>
    </font>
    <font>
      <b/>
      <sz val="11.0"/>
      <color theme="1"/>
      <name val="Calibri"/>
    </font>
    <font>
      <b/>
      <sz val="10.0"/>
      <color theme="0"/>
      <name val="Lora"/>
    </font>
    <font>
      <b/>
      <sz val="10.0"/>
      <color rgb="FFFFFFFF"/>
      <name val="Lora"/>
    </font>
    <font>
      <sz val="10.0"/>
      <color theme="1"/>
      <name val="Lora"/>
    </font>
    <font>
      <sz val="24.0"/>
      <color rgb="FFD12D22"/>
      <name val="Lora"/>
    </font>
    <font>
      <sz val="11.0"/>
      <color theme="1"/>
      <name val="Calibri"/>
    </font>
    <font>
      <i/>
      <sz val="10.0"/>
      <color rgb="FFD12D22"/>
      <name val="Lora"/>
    </font>
    <font>
      <sz val="11.0"/>
      <color rgb="FF000000"/>
      <name val="Arial"/>
    </font>
    <font>
      <sz val="12.0"/>
      <color theme="1"/>
      <name val="Lora"/>
    </font>
    <font>
      <sz val="11.0"/>
      <color rgb="FF000000"/>
      <name val="&quot;Aptos Narrow&quot;"/>
    </font>
    <font>
      <sz val="11.0"/>
      <color theme="1"/>
      <name val="Aptos Narrow"/>
    </font>
  </fonts>
  <fills count="4">
    <fill>
      <patternFill patternType="none"/>
    </fill>
    <fill>
      <patternFill patternType="lightGray"/>
    </fill>
    <fill>
      <patternFill patternType="solid">
        <fgColor rgb="FFC00000"/>
        <bgColor rgb="FFC00000"/>
      </patternFill>
    </fill>
    <fill>
      <patternFill patternType="solid">
        <fgColor rgb="FFECECEC"/>
        <bgColor rgb="FFECECEC"/>
      </patternFill>
    </fill>
  </fills>
  <borders count="8">
    <border/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/>
      <top/>
      <bottom/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/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Border="1" applyFill="1" applyFont="1"/>
    <xf borderId="2" fillId="2" fontId="2" numFmtId="0" xfId="0" applyAlignment="1" applyBorder="1" applyFont="1">
      <alignment horizontal="center"/>
    </xf>
    <xf borderId="3" fillId="2" fontId="3" numFmtId="0" xfId="0" applyAlignment="1" applyBorder="1" applyFont="1">
      <alignment horizontal="center"/>
    </xf>
    <xf borderId="4" fillId="0" fontId="4" numFmtId="0" xfId="0" applyAlignment="1" applyBorder="1" applyFont="1">
      <alignment horizontal="left"/>
    </xf>
    <xf borderId="0" fillId="0" fontId="4" numFmtId="10" xfId="0" applyAlignment="1" applyFont="1" applyNumberFormat="1">
      <alignment horizontal="center"/>
    </xf>
    <xf borderId="3" fillId="3" fontId="4" numFmtId="10" xfId="0" applyAlignment="1" applyBorder="1" applyFill="1" applyFont="1" applyNumberFormat="1">
      <alignment horizontal="center"/>
    </xf>
    <xf borderId="3" fillId="3" fontId="4" numFmtId="164" xfId="0" applyAlignment="1" applyBorder="1" applyFont="1" applyNumberFormat="1">
      <alignment horizontal="center"/>
    </xf>
    <xf borderId="0" fillId="0" fontId="4" numFmtId="164" xfId="0" applyAlignment="1" applyFont="1" applyNumberFormat="1">
      <alignment horizontal="center"/>
    </xf>
    <xf borderId="0" fillId="0" fontId="4" numFmtId="3" xfId="0" applyAlignment="1" applyFont="1" applyNumberFormat="1">
      <alignment horizontal="center"/>
    </xf>
    <xf borderId="3" fillId="3" fontId="4" numFmtId="3" xfId="0" applyAlignment="1" applyBorder="1" applyFont="1" applyNumberFormat="1">
      <alignment horizontal="center"/>
    </xf>
    <xf borderId="5" fillId="0" fontId="4" numFmtId="0" xfId="0" applyAlignment="1" applyBorder="1" applyFont="1">
      <alignment horizontal="left"/>
    </xf>
    <xf borderId="6" fillId="0" fontId="4" numFmtId="165" xfId="0" applyAlignment="1" applyBorder="1" applyFont="1" applyNumberFormat="1">
      <alignment horizontal="center"/>
    </xf>
    <xf borderId="6" fillId="0" fontId="4" numFmtId="166" xfId="0" applyAlignment="1" applyBorder="1" applyFont="1" applyNumberFormat="1">
      <alignment horizontal="center"/>
    </xf>
    <xf borderId="7" fillId="3" fontId="4" numFmtId="165" xfId="0" applyAlignment="1" applyBorder="1" applyFont="1" applyNumberFormat="1">
      <alignment horizontal="center"/>
    </xf>
    <xf borderId="0" fillId="0" fontId="5" numFmtId="0" xfId="0" applyAlignment="1" applyFont="1">
      <alignment horizontal="left"/>
    </xf>
    <xf borderId="0" fillId="0" fontId="6" numFmtId="0" xfId="0" applyFont="1"/>
    <xf borderId="0" fillId="0" fontId="6" numFmtId="0" xfId="0" applyAlignment="1" applyFont="1">
      <alignment horizontal="center"/>
    </xf>
    <xf borderId="0" fillId="0" fontId="1" numFmtId="0" xfId="0" applyAlignment="1" applyFont="1">
      <alignment horizontal="center"/>
    </xf>
    <xf borderId="0" fillId="0" fontId="4" numFmtId="2" xfId="0" applyAlignment="1" applyFont="1" applyNumberFormat="1">
      <alignment horizontal="center"/>
    </xf>
    <xf borderId="0" fillId="0" fontId="4" numFmtId="0" xfId="0" applyAlignment="1" applyFont="1">
      <alignment horizontal="center"/>
    </xf>
    <xf borderId="3" fillId="3" fontId="4" numFmtId="4" xfId="0" applyAlignment="1" applyBorder="1" applyFont="1" applyNumberFormat="1">
      <alignment horizontal="center"/>
    </xf>
    <xf borderId="4" fillId="0" fontId="7" numFmtId="0" xfId="0" applyAlignment="1" applyBorder="1" applyFont="1">
      <alignment horizontal="left"/>
    </xf>
    <xf borderId="0" fillId="0" fontId="4" numFmtId="167" xfId="0" applyAlignment="1" applyFont="1" applyNumberFormat="1">
      <alignment horizontal="center"/>
    </xf>
    <xf borderId="0" fillId="0" fontId="4" numFmtId="168" xfId="0" applyAlignment="1" applyFont="1" applyNumberFormat="1">
      <alignment horizontal="center"/>
    </xf>
    <xf borderId="6" fillId="0" fontId="4" numFmtId="3" xfId="0" applyAlignment="1" applyBorder="1" applyFont="1" applyNumberFormat="1">
      <alignment horizontal="center"/>
    </xf>
    <xf borderId="7" fillId="3" fontId="4" numFmtId="3" xfId="0" applyAlignment="1" applyBorder="1" applyFont="1" applyNumberFormat="1">
      <alignment horizontal="center"/>
    </xf>
    <xf borderId="2" fillId="2" fontId="3" numFmtId="0" xfId="0" applyAlignment="1" applyBorder="1" applyFont="1">
      <alignment horizontal="center"/>
    </xf>
    <xf borderId="3" fillId="3" fontId="4" numFmtId="2" xfId="0" applyAlignment="1" applyBorder="1" applyFont="1" applyNumberFormat="1">
      <alignment horizontal="center"/>
    </xf>
    <xf borderId="3" fillId="3" fontId="4" numFmtId="0" xfId="0" applyAlignment="1" applyBorder="1" applyFont="1">
      <alignment horizontal="center"/>
    </xf>
    <xf borderId="0" fillId="0" fontId="6" numFmtId="168" xfId="0" applyFont="1" applyNumberFormat="1"/>
    <xf borderId="0" fillId="0" fontId="6" numFmtId="167" xfId="0" applyFont="1" applyNumberFormat="1"/>
    <xf borderId="2" fillId="2" fontId="3" numFmtId="169" xfId="0" applyAlignment="1" applyBorder="1" applyFont="1" applyNumberFormat="1">
      <alignment horizontal="center"/>
    </xf>
    <xf borderId="3" fillId="2" fontId="3" numFmtId="169" xfId="0" applyAlignment="1" applyBorder="1" applyFont="1" applyNumberFormat="1">
      <alignment horizontal="center"/>
    </xf>
    <xf borderId="3" fillId="3" fontId="4" numFmtId="0" xfId="0" applyAlignment="1" applyBorder="1" applyFont="1">
      <alignment horizontal="center" readingOrder="0"/>
    </xf>
    <xf borderId="0" fillId="0" fontId="8" numFmtId="166" xfId="0" applyAlignment="1" applyFont="1" applyNumberFormat="1">
      <alignment horizontal="right" vertical="top"/>
    </xf>
    <xf borderId="0" fillId="0" fontId="4" numFmtId="166" xfId="0" applyFont="1" applyNumberFormat="1"/>
    <xf borderId="0" fillId="0" fontId="9" numFmtId="170" xfId="0" applyAlignment="1" applyFont="1" applyNumberFormat="1">
      <alignment horizontal="right"/>
    </xf>
    <xf borderId="0" fillId="0" fontId="10" numFmtId="10" xfId="0" applyAlignment="1" applyFont="1" applyNumberFormat="1">
      <alignment horizontal="left"/>
    </xf>
    <xf borderId="0" fillId="0" fontId="10" numFmtId="166" xfId="0" applyAlignment="1" applyFont="1" applyNumberFormat="1">
      <alignment horizontal="left"/>
    </xf>
    <xf borderId="0" fillId="0" fontId="11" numFmtId="166" xfId="0" applyAlignment="1" applyFont="1" applyNumberFormat="1">
      <alignment horizontal="right"/>
    </xf>
    <xf borderId="0" fillId="0" fontId="6" numFmtId="10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60</xdr:row>
      <xdr:rowOff>200025</xdr:rowOff>
    </xdr:from>
    <xdr:ext cx="7486650" cy="35242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10.71"/>
    <col customWidth="1" min="2" max="2" width="48.86"/>
    <col customWidth="1" min="3" max="8" width="9.43"/>
    <col customWidth="1" min="9" max="26" width="10.71"/>
  </cols>
  <sheetData>
    <row r="1" ht="14.25" customHeight="1"/>
    <row r="2" ht="14.25" customHeight="1"/>
    <row r="3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4.25" customHeight="1">
      <c r="A5" s="1"/>
      <c r="B5" s="2"/>
      <c r="C5" s="3">
        <v>2019.0</v>
      </c>
      <c r="D5" s="3">
        <v>2020.0</v>
      </c>
      <c r="E5" s="3">
        <v>2021.0</v>
      </c>
      <c r="F5" s="3">
        <v>2022.0</v>
      </c>
      <c r="G5" s="3">
        <v>2023.0</v>
      </c>
      <c r="H5" s="3">
        <v>2024.0</v>
      </c>
      <c r="I5" s="4">
        <v>2025.0</v>
      </c>
      <c r="J5" s="4">
        <v>2026.0</v>
      </c>
      <c r="K5" s="4">
        <v>2027.0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4.25" customHeight="1">
      <c r="B6" s="5" t="s">
        <v>0</v>
      </c>
      <c r="C6" s="6">
        <v>0.032</v>
      </c>
      <c r="D6" s="6">
        <v>-0.073</v>
      </c>
      <c r="E6" s="6">
        <v>0.11</v>
      </c>
      <c r="F6" s="6">
        <v>0.073</v>
      </c>
      <c r="G6" s="6">
        <v>0.006</v>
      </c>
      <c r="H6" s="6">
        <v>0.017</v>
      </c>
      <c r="I6" s="7">
        <f>+'CO completo'!F6/100</f>
        <v>0.02565</v>
      </c>
      <c r="J6" s="7">
        <f>+'CO completo'!G6/100</f>
        <v>0.02875</v>
      </c>
      <c r="K6" s="7">
        <f>+'CO completo'!H6/100</f>
        <v>0.033</v>
      </c>
    </row>
    <row r="7" ht="14.25" customHeight="1">
      <c r="B7" s="5" t="s">
        <v>1</v>
      </c>
      <c r="C7" s="6">
        <v>0.109</v>
      </c>
      <c r="D7" s="6">
        <v>0.167</v>
      </c>
      <c r="E7" s="6">
        <v>0.138</v>
      </c>
      <c r="F7" s="6">
        <v>0.112</v>
      </c>
      <c r="G7" s="6">
        <v>0.102</v>
      </c>
      <c r="H7" s="6">
        <v>0.102</v>
      </c>
      <c r="I7" s="8">
        <f>+'CO completo'!F29</f>
        <v>0.09</v>
      </c>
      <c r="J7" s="8">
        <f>+'CO completo'!G29</f>
        <v>0.092</v>
      </c>
      <c r="K7" s="8">
        <f>+'CO completo'!H29</f>
        <v>0.095</v>
      </c>
    </row>
    <row r="8" ht="14.25" customHeight="1">
      <c r="B8" s="5" t="s">
        <v>2</v>
      </c>
      <c r="C8" s="6">
        <v>0.0381</v>
      </c>
      <c r="D8" s="6">
        <v>0.0162</v>
      </c>
      <c r="E8" s="6">
        <v>0.056</v>
      </c>
      <c r="F8" s="6">
        <v>0.1313</v>
      </c>
      <c r="G8" s="6">
        <v>0.0928</v>
      </c>
      <c r="H8" s="6">
        <v>0.052</v>
      </c>
      <c r="I8" s="7">
        <f>+'CO completo'!F30/100</f>
        <v>0.051</v>
      </c>
      <c r="J8" s="7">
        <f>+'CO completo'!G30/100</f>
        <v>0.0649</v>
      </c>
      <c r="K8" s="7">
        <f>+'CO completo'!H30/100</f>
        <v>0.0508</v>
      </c>
    </row>
    <row r="9" ht="14.25" customHeight="1">
      <c r="B9" s="5" t="s">
        <v>3</v>
      </c>
      <c r="C9" s="6">
        <v>0.034</v>
      </c>
      <c r="D9" s="6">
        <v>0.0139</v>
      </c>
      <c r="E9" s="6">
        <v>0.0284</v>
      </c>
      <c r="F9" s="6">
        <v>0.0923</v>
      </c>
      <c r="G9" s="6">
        <v>0.0881</v>
      </c>
      <c r="H9" s="6">
        <v>0.0575</v>
      </c>
      <c r="I9" s="7">
        <f>+'CO completo'!F31/100</f>
        <v>0.0554</v>
      </c>
      <c r="J9" s="7">
        <f>+'CO completo'!G31/100</f>
        <v>0.0648</v>
      </c>
      <c r="K9" s="7">
        <f>+'CO completo'!H31/100</f>
        <v>0.0539</v>
      </c>
    </row>
    <row r="10" ht="14.25" customHeight="1">
      <c r="B10" s="5" t="s">
        <v>4</v>
      </c>
      <c r="C10" s="6">
        <v>0.0425</v>
      </c>
      <c r="D10" s="6">
        <v>0.0175</v>
      </c>
      <c r="E10" s="6">
        <v>0.03</v>
      </c>
      <c r="F10" s="6">
        <v>0.12</v>
      </c>
      <c r="G10" s="6">
        <v>0.13</v>
      </c>
      <c r="H10" s="6">
        <v>0.095</v>
      </c>
      <c r="I10" s="7">
        <f>+'CO completo'!F32/100</f>
        <v>0.0925</v>
      </c>
      <c r="J10" s="7">
        <f>+'CO completo'!G32/100</f>
        <v>0.1075</v>
      </c>
      <c r="K10" s="7">
        <f>+'CO completo'!H32/100</f>
        <v>0.0825</v>
      </c>
    </row>
    <row r="11" ht="14.25" customHeight="1">
      <c r="A11" s="1"/>
      <c r="B11" s="5" t="s">
        <v>5</v>
      </c>
      <c r="C11" s="6">
        <v>0.04112</v>
      </c>
      <c r="D11" s="6">
        <v>0.01712</v>
      </c>
      <c r="E11" s="6">
        <v>0.02966</v>
      </c>
      <c r="F11" s="6">
        <v>0.11231</v>
      </c>
      <c r="G11" s="6">
        <v>0.12075</v>
      </c>
      <c r="H11" s="6">
        <v>0.08991</v>
      </c>
      <c r="I11" s="7">
        <f>+'CO completo'!F33/100</f>
        <v>0.0891</v>
      </c>
      <c r="J11" s="7">
        <f>+'CO completo'!G33/100</f>
        <v>0.1021</v>
      </c>
      <c r="K11" s="7">
        <f>+'CO completo'!H33/100</f>
        <v>0.0787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B12" s="5" t="s">
        <v>6</v>
      </c>
      <c r="C12" s="6">
        <v>-0.0245725035244395</v>
      </c>
      <c r="D12" s="6">
        <v>-0.07793941118860369</v>
      </c>
      <c r="E12" s="6">
        <v>-0.06972156143365257</v>
      </c>
      <c r="F12" s="6">
        <v>-0.05299603572655062</v>
      </c>
      <c r="G12" s="6">
        <v>-0.042</v>
      </c>
      <c r="H12" s="6">
        <v>-0.068</v>
      </c>
      <c r="I12" s="7">
        <f>+'CO completo'!F34</f>
        <v>-0.063</v>
      </c>
      <c r="J12" s="7">
        <f>+'CO completo'!G34</f>
        <v>-0.07</v>
      </c>
      <c r="K12" s="7">
        <f>+'CO completo'!H34</f>
        <v>-0.065</v>
      </c>
    </row>
    <row r="13" ht="14.25" customHeight="1">
      <c r="B13" s="5" t="s">
        <v>7</v>
      </c>
      <c r="C13" s="9">
        <v>0.484</v>
      </c>
      <c r="D13" s="9">
        <v>0.607</v>
      </c>
      <c r="E13" s="9">
        <v>0.601</v>
      </c>
      <c r="F13" s="9">
        <v>0.577</v>
      </c>
      <c r="G13" s="9">
        <v>0.538</v>
      </c>
      <c r="H13" s="6">
        <v>0.6</v>
      </c>
      <c r="I13" s="7">
        <f>+'CO completo'!F35</f>
        <v>0.628</v>
      </c>
      <c r="J13" s="7">
        <f>+'CO completo'!G35</f>
        <v>0.642</v>
      </c>
      <c r="K13" s="7">
        <f>+'CO completo'!H35</f>
        <v>0.635</v>
      </c>
    </row>
    <row r="14" ht="14.25" customHeight="1">
      <c r="B14" s="5" t="s">
        <v>8</v>
      </c>
      <c r="C14" s="10">
        <v>-10781.596807420116</v>
      </c>
      <c r="D14" s="10">
        <v>-10129.595850279991</v>
      </c>
      <c r="E14" s="10">
        <v>-15258.80991200098</v>
      </c>
      <c r="F14" s="10">
        <v>-14330.984732379962</v>
      </c>
      <c r="G14" s="10">
        <v>-9902.0</v>
      </c>
      <c r="H14" s="10">
        <v>-10811.0</v>
      </c>
      <c r="I14" s="11">
        <f>+'CO completo'!F36</f>
        <v>-16200</v>
      </c>
      <c r="J14" s="11">
        <f>+'CO completo'!G36</f>
        <v>-16000</v>
      </c>
      <c r="K14" s="11">
        <f>+'CO completo'!H36</f>
        <v>-17000</v>
      </c>
    </row>
    <row r="15" ht="14.25" customHeight="1">
      <c r="B15" s="5" t="s">
        <v>9</v>
      </c>
      <c r="C15" s="6">
        <v>-0.04583277582545382</v>
      </c>
      <c r="D15" s="6">
        <v>-0.03417691321134982</v>
      </c>
      <c r="E15" s="6">
        <v>-0.05604475590992293</v>
      </c>
      <c r="F15" s="6">
        <v>-0.0625684262140542</v>
      </c>
      <c r="G15" s="6">
        <v>-0.027</v>
      </c>
      <c r="H15" s="6">
        <v>-0.018</v>
      </c>
      <c r="I15" s="7">
        <f>+'CO completo'!F37</f>
        <v>-0.027</v>
      </c>
      <c r="J15" s="7">
        <f>+'CO completo'!G37</f>
        <v>-0.03</v>
      </c>
      <c r="K15" s="7">
        <f>+'CO completo'!H37</f>
        <v>-0.035</v>
      </c>
    </row>
    <row r="16" ht="14.25" customHeight="1">
      <c r="B16" s="5" t="s">
        <v>10</v>
      </c>
      <c r="C16" s="10">
        <v>3282.0</v>
      </c>
      <c r="D16" s="10">
        <v>3695.7</v>
      </c>
      <c r="E16" s="10">
        <v>3746.8</v>
      </c>
      <c r="F16" s="10">
        <v>4248.0</v>
      </c>
      <c r="G16" s="10">
        <v>4328.2</v>
      </c>
      <c r="H16" s="10">
        <v>4074.0</v>
      </c>
      <c r="I16" s="11">
        <f>+'CO completo'!F38</f>
        <v>4051</v>
      </c>
      <c r="J16" s="11">
        <f>+'CO completo'!G38</f>
        <v>3615.789041</v>
      </c>
      <c r="K16" s="11">
        <f>+'CO completo'!H38</f>
        <v>3443.276712</v>
      </c>
    </row>
    <row r="17" ht="14.25" customHeight="1">
      <c r="B17" s="12" t="s">
        <v>11</v>
      </c>
      <c r="C17" s="13">
        <v>64.3</v>
      </c>
      <c r="D17" s="13">
        <v>41.96</v>
      </c>
      <c r="E17" s="13">
        <v>80.86</v>
      </c>
      <c r="F17" s="13">
        <v>100.93</v>
      </c>
      <c r="G17" s="14">
        <v>82.49</v>
      </c>
      <c r="H17" s="13">
        <v>80.52</v>
      </c>
      <c r="I17" s="15">
        <f>+'CO completo'!F39</f>
        <v>69.14264822</v>
      </c>
      <c r="J17" s="15">
        <f>+'CO completo'!G39</f>
        <v>60</v>
      </c>
      <c r="K17" s="15">
        <f>+'CO completo'!H39</f>
        <v>58</v>
      </c>
    </row>
    <row r="18" ht="14.25" customHeight="1"/>
    <row r="19" ht="24.75" customHeight="1">
      <c r="B19" s="16" t="s">
        <v>12</v>
      </c>
    </row>
    <row r="20" ht="14.25" customHeight="1">
      <c r="B20" s="2"/>
      <c r="C20" s="3">
        <v>2019.0</v>
      </c>
      <c r="D20" s="3">
        <v>2020.0</v>
      </c>
      <c r="E20" s="3">
        <v>2021.0</v>
      </c>
      <c r="F20" s="3">
        <v>2022.0</v>
      </c>
      <c r="G20" s="3">
        <v>2023.0</v>
      </c>
      <c r="H20" s="3">
        <v>2024.0</v>
      </c>
      <c r="I20" s="4">
        <v>2025.0</v>
      </c>
      <c r="J20" s="4">
        <v>2026.0</v>
      </c>
      <c r="K20" s="4">
        <v>2027.0</v>
      </c>
    </row>
    <row r="21" ht="14.25" customHeight="1">
      <c r="B21" s="5" t="s">
        <v>13</v>
      </c>
      <c r="C21" s="6">
        <f t="shared" ref="C21:K21" si="1">+C6</f>
        <v>0.032</v>
      </c>
      <c r="D21" s="6">
        <f t="shared" si="1"/>
        <v>-0.073</v>
      </c>
      <c r="E21" s="6">
        <f t="shared" si="1"/>
        <v>0.11</v>
      </c>
      <c r="F21" s="6">
        <f t="shared" si="1"/>
        <v>0.073</v>
      </c>
      <c r="G21" s="6">
        <f t="shared" si="1"/>
        <v>0.006</v>
      </c>
      <c r="H21" s="6">
        <f t="shared" si="1"/>
        <v>0.017</v>
      </c>
      <c r="I21" s="7">
        <f t="shared" si="1"/>
        <v>0.02565</v>
      </c>
      <c r="J21" s="7">
        <f t="shared" si="1"/>
        <v>0.02875</v>
      </c>
      <c r="K21" s="7">
        <f t="shared" si="1"/>
        <v>0.033</v>
      </c>
    </row>
    <row r="22" ht="14.25" customHeight="1">
      <c r="B22" s="5" t="s">
        <v>14</v>
      </c>
      <c r="C22" s="6">
        <f t="shared" ref="C22:K22" si="2">+C7</f>
        <v>0.109</v>
      </c>
      <c r="D22" s="6">
        <f t="shared" si="2"/>
        <v>0.167</v>
      </c>
      <c r="E22" s="6">
        <f t="shared" si="2"/>
        <v>0.138</v>
      </c>
      <c r="F22" s="6">
        <f t="shared" si="2"/>
        <v>0.112</v>
      </c>
      <c r="G22" s="6">
        <f t="shared" si="2"/>
        <v>0.102</v>
      </c>
      <c r="H22" s="6">
        <f t="shared" si="2"/>
        <v>0.102</v>
      </c>
      <c r="I22" s="8">
        <f t="shared" si="2"/>
        <v>0.09</v>
      </c>
      <c r="J22" s="8">
        <f t="shared" si="2"/>
        <v>0.092</v>
      </c>
      <c r="K22" s="8">
        <f t="shared" si="2"/>
        <v>0.095</v>
      </c>
    </row>
    <row r="23" ht="14.25" customHeight="1">
      <c r="B23" s="5" t="s">
        <v>15</v>
      </c>
      <c r="C23" s="6">
        <f t="shared" ref="C23:K23" si="3">+C8</f>
        <v>0.0381</v>
      </c>
      <c r="D23" s="6">
        <f t="shared" si="3"/>
        <v>0.0162</v>
      </c>
      <c r="E23" s="6">
        <f t="shared" si="3"/>
        <v>0.056</v>
      </c>
      <c r="F23" s="6">
        <f t="shared" si="3"/>
        <v>0.1313</v>
      </c>
      <c r="G23" s="6">
        <f t="shared" si="3"/>
        <v>0.0928</v>
      </c>
      <c r="H23" s="6">
        <f t="shared" si="3"/>
        <v>0.052</v>
      </c>
      <c r="I23" s="7">
        <f t="shared" si="3"/>
        <v>0.051</v>
      </c>
      <c r="J23" s="7">
        <f t="shared" si="3"/>
        <v>0.0649</v>
      </c>
      <c r="K23" s="7">
        <f t="shared" si="3"/>
        <v>0.0508</v>
      </c>
    </row>
    <row r="24" ht="14.25" customHeight="1">
      <c r="B24" s="5" t="s">
        <v>16</v>
      </c>
      <c r="C24" s="6">
        <f t="shared" ref="C24:K24" si="4">+C9</f>
        <v>0.034</v>
      </c>
      <c r="D24" s="6">
        <f t="shared" si="4"/>
        <v>0.0139</v>
      </c>
      <c r="E24" s="6">
        <f t="shared" si="4"/>
        <v>0.0284</v>
      </c>
      <c r="F24" s="6">
        <f t="shared" si="4"/>
        <v>0.0923</v>
      </c>
      <c r="G24" s="6">
        <f t="shared" si="4"/>
        <v>0.0881</v>
      </c>
      <c r="H24" s="6">
        <f t="shared" si="4"/>
        <v>0.0575</v>
      </c>
      <c r="I24" s="7">
        <f t="shared" si="4"/>
        <v>0.0554</v>
      </c>
      <c r="J24" s="7">
        <f t="shared" si="4"/>
        <v>0.0648</v>
      </c>
      <c r="K24" s="7">
        <f t="shared" si="4"/>
        <v>0.0539</v>
      </c>
    </row>
    <row r="25" ht="14.25" customHeight="1">
      <c r="B25" s="5" t="s">
        <v>17</v>
      </c>
      <c r="C25" s="6">
        <f t="shared" ref="C25:K25" si="5">+C10</f>
        <v>0.0425</v>
      </c>
      <c r="D25" s="6">
        <f t="shared" si="5"/>
        <v>0.0175</v>
      </c>
      <c r="E25" s="6">
        <f t="shared" si="5"/>
        <v>0.03</v>
      </c>
      <c r="F25" s="6">
        <f t="shared" si="5"/>
        <v>0.12</v>
      </c>
      <c r="G25" s="6">
        <f t="shared" si="5"/>
        <v>0.13</v>
      </c>
      <c r="H25" s="6">
        <f t="shared" si="5"/>
        <v>0.095</v>
      </c>
      <c r="I25" s="7">
        <f t="shared" si="5"/>
        <v>0.0925</v>
      </c>
      <c r="J25" s="7">
        <f t="shared" si="5"/>
        <v>0.1075</v>
      </c>
      <c r="K25" s="7">
        <f t="shared" si="5"/>
        <v>0.0825</v>
      </c>
    </row>
    <row r="26" ht="14.25" customHeight="1">
      <c r="B26" s="5" t="s">
        <v>18</v>
      </c>
      <c r="C26" s="6">
        <f t="shared" ref="C26:K26" si="6">+C11</f>
        <v>0.04112</v>
      </c>
      <c r="D26" s="6">
        <f t="shared" si="6"/>
        <v>0.01712</v>
      </c>
      <c r="E26" s="6">
        <f t="shared" si="6"/>
        <v>0.02966</v>
      </c>
      <c r="F26" s="6">
        <f t="shared" si="6"/>
        <v>0.11231</v>
      </c>
      <c r="G26" s="6">
        <f t="shared" si="6"/>
        <v>0.12075</v>
      </c>
      <c r="H26" s="6">
        <f t="shared" si="6"/>
        <v>0.08991</v>
      </c>
      <c r="I26" s="7">
        <f t="shared" si="6"/>
        <v>0.0891</v>
      </c>
      <c r="J26" s="7">
        <f t="shared" si="6"/>
        <v>0.1021</v>
      </c>
      <c r="K26" s="7">
        <f t="shared" si="6"/>
        <v>0.0787</v>
      </c>
    </row>
    <row r="27" ht="14.25" customHeight="1">
      <c r="B27" s="5" t="s">
        <v>19</v>
      </c>
      <c r="C27" s="6">
        <f t="shared" ref="C27:K27" si="7">+C12</f>
        <v>-0.02457250352</v>
      </c>
      <c r="D27" s="6">
        <f t="shared" si="7"/>
        <v>-0.07793941119</v>
      </c>
      <c r="E27" s="6">
        <f t="shared" si="7"/>
        <v>-0.06972156143</v>
      </c>
      <c r="F27" s="6">
        <f t="shared" si="7"/>
        <v>-0.05299603573</v>
      </c>
      <c r="G27" s="6">
        <f t="shared" si="7"/>
        <v>-0.042</v>
      </c>
      <c r="H27" s="6">
        <f t="shared" si="7"/>
        <v>-0.068</v>
      </c>
      <c r="I27" s="7">
        <f t="shared" si="7"/>
        <v>-0.063</v>
      </c>
      <c r="J27" s="7">
        <f t="shared" si="7"/>
        <v>-0.07</v>
      </c>
      <c r="K27" s="7">
        <f t="shared" si="7"/>
        <v>-0.065</v>
      </c>
    </row>
    <row r="28" ht="14.25" customHeight="1">
      <c r="B28" s="5" t="s">
        <v>20</v>
      </c>
      <c r="C28" s="9">
        <f t="shared" ref="C28:K28" si="8">+C13</f>
        <v>0.484</v>
      </c>
      <c r="D28" s="9">
        <f t="shared" si="8"/>
        <v>0.607</v>
      </c>
      <c r="E28" s="9">
        <f t="shared" si="8"/>
        <v>0.601</v>
      </c>
      <c r="F28" s="9">
        <f t="shared" si="8"/>
        <v>0.577</v>
      </c>
      <c r="G28" s="9">
        <f t="shared" si="8"/>
        <v>0.538</v>
      </c>
      <c r="H28" s="6">
        <f t="shared" si="8"/>
        <v>0.6</v>
      </c>
      <c r="I28" s="7">
        <f t="shared" si="8"/>
        <v>0.628</v>
      </c>
      <c r="J28" s="7">
        <f t="shared" si="8"/>
        <v>0.642</v>
      </c>
      <c r="K28" s="7">
        <f t="shared" si="8"/>
        <v>0.635</v>
      </c>
    </row>
    <row r="29" ht="14.25" customHeight="1">
      <c r="B29" s="5" t="s">
        <v>21</v>
      </c>
      <c r="C29" s="10">
        <f t="shared" ref="C29:K29" si="9">+C14</f>
        <v>-10781.59681</v>
      </c>
      <c r="D29" s="10">
        <f t="shared" si="9"/>
        <v>-10129.59585</v>
      </c>
      <c r="E29" s="10">
        <f t="shared" si="9"/>
        <v>-15258.80991</v>
      </c>
      <c r="F29" s="10">
        <f t="shared" si="9"/>
        <v>-14330.98473</v>
      </c>
      <c r="G29" s="10">
        <f t="shared" si="9"/>
        <v>-9902</v>
      </c>
      <c r="H29" s="10">
        <f t="shared" si="9"/>
        <v>-10811</v>
      </c>
      <c r="I29" s="11">
        <f t="shared" si="9"/>
        <v>-16200</v>
      </c>
      <c r="J29" s="11">
        <f t="shared" si="9"/>
        <v>-16000</v>
      </c>
      <c r="K29" s="11">
        <f t="shared" si="9"/>
        <v>-17000</v>
      </c>
    </row>
    <row r="30" ht="14.25" customHeight="1">
      <c r="B30" s="5" t="s">
        <v>22</v>
      </c>
      <c r="C30" s="6">
        <f t="shared" ref="C30:K30" si="10">+C15</f>
        <v>-0.04583277583</v>
      </c>
      <c r="D30" s="6">
        <f t="shared" si="10"/>
        <v>-0.03417691321</v>
      </c>
      <c r="E30" s="6">
        <f t="shared" si="10"/>
        <v>-0.05604475591</v>
      </c>
      <c r="F30" s="6">
        <f t="shared" si="10"/>
        <v>-0.06256842621</v>
      </c>
      <c r="G30" s="6">
        <f t="shared" si="10"/>
        <v>-0.027</v>
      </c>
      <c r="H30" s="6">
        <f t="shared" si="10"/>
        <v>-0.018</v>
      </c>
      <c r="I30" s="7">
        <f t="shared" si="10"/>
        <v>-0.027</v>
      </c>
      <c r="J30" s="7">
        <f t="shared" si="10"/>
        <v>-0.03</v>
      </c>
      <c r="K30" s="7">
        <f t="shared" si="10"/>
        <v>-0.035</v>
      </c>
    </row>
    <row r="31" ht="14.25" customHeight="1">
      <c r="A31" s="1"/>
      <c r="B31" s="5" t="s">
        <v>23</v>
      </c>
      <c r="C31" s="10">
        <f t="shared" ref="C31:K31" si="11">+C16</f>
        <v>3282</v>
      </c>
      <c r="D31" s="10">
        <f t="shared" si="11"/>
        <v>3695.7</v>
      </c>
      <c r="E31" s="10">
        <f t="shared" si="11"/>
        <v>3746.8</v>
      </c>
      <c r="F31" s="10">
        <f t="shared" si="11"/>
        <v>4248</v>
      </c>
      <c r="G31" s="10">
        <f t="shared" si="11"/>
        <v>4328.2</v>
      </c>
      <c r="H31" s="10">
        <f t="shared" si="11"/>
        <v>4074</v>
      </c>
      <c r="I31" s="11">
        <f t="shared" si="11"/>
        <v>4051</v>
      </c>
      <c r="J31" s="11">
        <f t="shared" si="11"/>
        <v>3615.789041</v>
      </c>
      <c r="K31" s="11">
        <f t="shared" si="11"/>
        <v>3443.276712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B32" s="12" t="s">
        <v>24</v>
      </c>
      <c r="C32" s="13">
        <f t="shared" ref="C32:K32" si="12">+C17</f>
        <v>64.3</v>
      </c>
      <c r="D32" s="13">
        <f t="shared" si="12"/>
        <v>41.96</v>
      </c>
      <c r="E32" s="13">
        <f t="shared" si="12"/>
        <v>80.86</v>
      </c>
      <c r="F32" s="13">
        <f t="shared" si="12"/>
        <v>100.93</v>
      </c>
      <c r="G32" s="14">
        <f t="shared" si="12"/>
        <v>82.49</v>
      </c>
      <c r="H32" s="13">
        <f t="shared" si="12"/>
        <v>80.52</v>
      </c>
      <c r="I32" s="15">
        <f t="shared" si="12"/>
        <v>69.14264822</v>
      </c>
      <c r="J32" s="15">
        <f t="shared" si="12"/>
        <v>60</v>
      </c>
      <c r="K32" s="15">
        <f t="shared" si="12"/>
        <v>58</v>
      </c>
    </row>
    <row r="33" ht="14.25" customHeight="1"/>
    <row r="34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/>
    <row r="36" ht="14.25" customHeight="1">
      <c r="G36" s="17" t="s">
        <v>25</v>
      </c>
    </row>
    <row r="37" ht="14.25" customHeight="1"/>
    <row r="38" ht="14.25" customHeight="1"/>
    <row r="39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/>
    <row r="41" ht="14.25" customHeight="1"/>
    <row r="42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/>
    <row r="44" ht="14.25" customHeight="1"/>
    <row r="45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10.71"/>
    <col customWidth="1" min="2" max="2" width="48.86"/>
    <col customWidth="1" min="3" max="5" width="9.43"/>
    <col customWidth="1" min="6" max="22" width="10.71"/>
  </cols>
  <sheetData>
    <row r="1" ht="14.25" customHeight="1">
      <c r="F1" s="18"/>
      <c r="G1" s="18"/>
    </row>
    <row r="2" ht="14.25" customHeight="1">
      <c r="F2" s="18"/>
      <c r="G2" s="18"/>
    </row>
    <row r="3" ht="14.25" customHeight="1">
      <c r="A3" s="1"/>
      <c r="B3" s="1" t="s">
        <v>26</v>
      </c>
      <c r="C3" s="1"/>
      <c r="D3" s="1"/>
      <c r="E3" s="1"/>
      <c r="F3" s="19"/>
      <c r="G3" s="19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ht="14.25" customHeight="1">
      <c r="A4" s="1"/>
      <c r="C4" s="1"/>
      <c r="D4" s="1"/>
      <c r="E4" s="1"/>
      <c r="F4" s="19"/>
      <c r="G4" s="19"/>
      <c r="H4" s="2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ht="14.25" customHeight="1">
      <c r="A5" s="1"/>
      <c r="B5" s="2"/>
      <c r="C5" s="3">
        <v>2022.0</v>
      </c>
      <c r="D5" s="3">
        <v>2023.0</v>
      </c>
      <c r="E5" s="3">
        <v>2024.0</v>
      </c>
      <c r="F5" s="4">
        <v>2025.0</v>
      </c>
      <c r="G5" s="4">
        <v>2026.0</v>
      </c>
      <c r="H5" s="4">
        <v>2027.0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ht="14.25" customHeight="1">
      <c r="B6" s="5" t="s">
        <v>0</v>
      </c>
      <c r="C6" s="21">
        <v>7.56</v>
      </c>
      <c r="D6" s="21">
        <v>0.74</v>
      </c>
      <c r="E6" s="21">
        <v>1.57</v>
      </c>
      <c r="F6" s="22">
        <f>AVERAGE(C45:F45)</f>
        <v>2.565</v>
      </c>
      <c r="G6" s="22">
        <f>AVERAGE(G45:J45)</f>
        <v>2.875</v>
      </c>
      <c r="H6" s="22">
        <f>AVERAGE(K45:N45)</f>
        <v>3.3</v>
      </c>
    </row>
    <row r="7" ht="14.25" customHeight="1">
      <c r="B7" s="23" t="s">
        <v>27</v>
      </c>
      <c r="C7" s="6"/>
      <c r="D7" s="6"/>
      <c r="E7" s="6"/>
      <c r="F7" s="22"/>
      <c r="G7" s="22"/>
      <c r="H7" s="22"/>
    </row>
    <row r="8" ht="14.25" customHeight="1">
      <c r="B8" s="5" t="s">
        <v>28</v>
      </c>
      <c r="C8" s="21" t="s">
        <v>29</v>
      </c>
      <c r="D8" s="21" t="s">
        <v>30</v>
      </c>
      <c r="E8" s="21" t="s">
        <v>31</v>
      </c>
      <c r="F8" s="22">
        <f t="shared" ref="F8:F15" si="1">AVERAGE(C47:F47)</f>
        <v>3.4</v>
      </c>
      <c r="G8" s="22">
        <f t="shared" ref="G8:G15" si="2">AVERAGE(G47:J47)</f>
        <v>2.9425</v>
      </c>
      <c r="H8" s="22">
        <f t="shared" ref="H8:H15" si="3">AVERAGE(K47:N47)</f>
        <v>3.0025</v>
      </c>
    </row>
    <row r="9" ht="14.25" customHeight="1">
      <c r="B9" s="5" t="s">
        <v>32</v>
      </c>
      <c r="C9" s="21" t="s">
        <v>33</v>
      </c>
      <c r="D9" s="21" t="s">
        <v>34</v>
      </c>
      <c r="E9" s="21" t="s">
        <v>35</v>
      </c>
      <c r="F9" s="22">
        <f t="shared" si="1"/>
        <v>3.2575</v>
      </c>
      <c r="G9" s="22">
        <f t="shared" si="2"/>
        <v>2.5075</v>
      </c>
      <c r="H9" s="22">
        <f t="shared" si="3"/>
        <v>3.33</v>
      </c>
    </row>
    <row r="10" ht="14.25" customHeight="1">
      <c r="B10" s="5" t="s">
        <v>36</v>
      </c>
      <c r="C10" s="21" t="s">
        <v>37</v>
      </c>
      <c r="D10" s="21" t="s">
        <v>38</v>
      </c>
      <c r="E10" s="21" t="s">
        <v>39</v>
      </c>
      <c r="F10" s="22">
        <f t="shared" si="1"/>
        <v>3.0325</v>
      </c>
      <c r="G10" s="22">
        <f t="shared" si="2"/>
        <v>2.665</v>
      </c>
      <c r="H10" s="22">
        <f t="shared" si="3"/>
        <v>3.29</v>
      </c>
    </row>
    <row r="11" ht="14.25" customHeight="1">
      <c r="B11" s="5" t="s">
        <v>40</v>
      </c>
      <c r="C11" s="21" t="s">
        <v>41</v>
      </c>
      <c r="D11" s="21" t="s">
        <v>42</v>
      </c>
      <c r="E11" s="21" t="s">
        <v>43</v>
      </c>
      <c r="F11" s="22">
        <f t="shared" si="1"/>
        <v>4.505</v>
      </c>
      <c r="G11" s="22">
        <f t="shared" si="2"/>
        <v>2.115</v>
      </c>
      <c r="H11" s="22">
        <f t="shared" si="3"/>
        <v>3.48</v>
      </c>
    </row>
    <row r="12" ht="14.25" customHeight="1">
      <c r="B12" s="5" t="s">
        <v>44</v>
      </c>
      <c r="C12" s="21"/>
      <c r="D12" s="24"/>
      <c r="E12" s="21"/>
      <c r="F12" s="22">
        <f t="shared" si="1"/>
        <v>4.05</v>
      </c>
      <c r="G12" s="22">
        <f t="shared" si="2"/>
        <v>4.8675</v>
      </c>
      <c r="H12" s="22">
        <f t="shared" si="3"/>
        <v>1.4175</v>
      </c>
    </row>
    <row r="13" ht="14.25" customHeight="1">
      <c r="B13" s="5" t="s">
        <v>45</v>
      </c>
      <c r="C13" s="21" t="s">
        <v>46</v>
      </c>
      <c r="D13" s="24">
        <v>46342.0</v>
      </c>
      <c r="E13" s="21" t="s">
        <v>47</v>
      </c>
      <c r="F13" s="22">
        <f t="shared" si="1"/>
        <v>2.39</v>
      </c>
      <c r="G13" s="22">
        <f t="shared" si="2"/>
        <v>5.7425</v>
      </c>
      <c r="H13" s="22">
        <f t="shared" si="3"/>
        <v>1.44</v>
      </c>
    </row>
    <row r="14" ht="14.25" customHeight="1">
      <c r="B14" s="5" t="s">
        <v>48</v>
      </c>
      <c r="C14" s="21" t="s">
        <v>49</v>
      </c>
      <c r="D14" s="21" t="s">
        <v>50</v>
      </c>
      <c r="E14" s="21" t="s">
        <v>51</v>
      </c>
      <c r="F14" s="22">
        <f t="shared" si="1"/>
        <v>1.91</v>
      </c>
      <c r="G14" s="22">
        <f t="shared" si="2"/>
        <v>3.01</v>
      </c>
      <c r="H14" s="22">
        <f t="shared" si="3"/>
        <v>3.465</v>
      </c>
    </row>
    <row r="15" ht="14.25" customHeight="1">
      <c r="B15" s="5" t="s">
        <v>52</v>
      </c>
      <c r="C15" s="21" t="s">
        <v>53</v>
      </c>
      <c r="D15" s="25">
        <v>46145.0</v>
      </c>
      <c r="E15" s="21" t="s">
        <v>54</v>
      </c>
      <c r="F15" s="22">
        <f t="shared" si="1"/>
        <v>5.5175</v>
      </c>
      <c r="G15" s="22">
        <f t="shared" si="2"/>
        <v>2.9325</v>
      </c>
      <c r="H15" s="22">
        <f t="shared" si="3"/>
        <v>2.04</v>
      </c>
    </row>
    <row r="16" ht="14.25" customHeight="1">
      <c r="B16" s="23" t="s">
        <v>55</v>
      </c>
      <c r="C16" s="6"/>
      <c r="D16" s="6"/>
      <c r="E16" s="6"/>
      <c r="F16" s="22"/>
      <c r="G16" s="22"/>
      <c r="H16" s="22"/>
    </row>
    <row r="17" ht="14.25" customHeight="1">
      <c r="B17" s="5" t="s">
        <v>56</v>
      </c>
      <c r="C17" s="21" t="s">
        <v>57</v>
      </c>
      <c r="D17" s="21" t="s">
        <v>58</v>
      </c>
      <c r="E17" s="21" t="s">
        <v>59</v>
      </c>
      <c r="F17" s="22">
        <f t="shared" ref="F17:F28" si="4">AVERAGE(C56:F56)</f>
        <v>3.355</v>
      </c>
      <c r="G17" s="22">
        <f t="shared" ref="G17:G28" si="5">AVERAGE(G56:J56)</f>
        <v>2.085</v>
      </c>
      <c r="H17" s="22">
        <f t="shared" ref="H17:H28" si="6">AVERAGE(K56:N56)</f>
        <v>3.0825</v>
      </c>
    </row>
    <row r="18" ht="14.25" customHeight="1">
      <c r="B18" s="5" t="s">
        <v>60</v>
      </c>
      <c r="C18" s="21" t="s">
        <v>61</v>
      </c>
      <c r="D18" s="21" t="s">
        <v>62</v>
      </c>
      <c r="E18" s="21" t="s">
        <v>63</v>
      </c>
      <c r="F18" s="22">
        <f t="shared" si="4"/>
        <v>6.1975</v>
      </c>
      <c r="G18" s="22">
        <f t="shared" si="5"/>
        <v>4.4225</v>
      </c>
      <c r="H18" s="22">
        <f t="shared" si="6"/>
        <v>3.8075</v>
      </c>
    </row>
    <row r="19" ht="14.25" customHeight="1">
      <c r="B19" s="5" t="s">
        <v>64</v>
      </c>
      <c r="C19" s="21" t="s">
        <v>65</v>
      </c>
      <c r="D19" s="21" t="s">
        <v>62</v>
      </c>
      <c r="E19" s="24">
        <v>46297.0</v>
      </c>
      <c r="F19" s="22">
        <f t="shared" si="4"/>
        <v>2.5</v>
      </c>
      <c r="G19" s="22">
        <f t="shared" si="5"/>
        <v>3.4675</v>
      </c>
      <c r="H19" s="22">
        <f t="shared" si="6"/>
        <v>3.3825</v>
      </c>
    </row>
    <row r="20" ht="14.25" customHeight="1">
      <c r="B20" s="5" t="s">
        <v>66</v>
      </c>
      <c r="C20" s="21" t="s">
        <v>67</v>
      </c>
      <c r="D20" s="21" t="s">
        <v>68</v>
      </c>
      <c r="E20" s="21" t="s">
        <v>69</v>
      </c>
      <c r="F20" s="22">
        <f t="shared" si="4"/>
        <v>2.0425</v>
      </c>
      <c r="G20" s="22">
        <f t="shared" si="5"/>
        <v>3.025</v>
      </c>
      <c r="H20" s="22">
        <f t="shared" si="6"/>
        <v>3.3825</v>
      </c>
    </row>
    <row r="21" ht="14.25" customHeight="1">
      <c r="B21" s="5" t="s">
        <v>70</v>
      </c>
      <c r="C21" s="21" t="s">
        <v>71</v>
      </c>
      <c r="D21" s="24">
        <v>46359.0</v>
      </c>
      <c r="E21" s="21" t="s">
        <v>72</v>
      </c>
      <c r="F21" s="22">
        <f t="shared" si="4"/>
        <v>3.18</v>
      </c>
      <c r="G21" s="22">
        <f t="shared" si="5"/>
        <v>3.62</v>
      </c>
      <c r="H21" s="22">
        <f t="shared" si="6"/>
        <v>3.415</v>
      </c>
    </row>
    <row r="22" ht="14.25" customHeight="1">
      <c r="B22" s="5" t="s">
        <v>73</v>
      </c>
      <c r="C22" s="21" t="s">
        <v>74</v>
      </c>
      <c r="D22" s="21" t="s">
        <v>75</v>
      </c>
      <c r="E22" s="21" t="s">
        <v>76</v>
      </c>
      <c r="F22" s="22">
        <f t="shared" si="4"/>
        <v>3.8525</v>
      </c>
      <c r="G22" s="22">
        <f t="shared" si="5"/>
        <v>2.885</v>
      </c>
      <c r="H22" s="22">
        <f t="shared" si="6"/>
        <v>3.1875</v>
      </c>
    </row>
    <row r="23" ht="14.25" customHeight="1">
      <c r="B23" s="5" t="s">
        <v>77</v>
      </c>
      <c r="C23" s="25">
        <v>46066.0</v>
      </c>
      <c r="D23" s="21" t="s">
        <v>78</v>
      </c>
      <c r="E23" s="21" t="s">
        <v>79</v>
      </c>
      <c r="F23" s="22">
        <f t="shared" si="4"/>
        <v>2.295</v>
      </c>
      <c r="G23" s="22">
        <f t="shared" si="5"/>
        <v>3.1275</v>
      </c>
      <c r="H23" s="22">
        <f t="shared" si="6"/>
        <v>3.4</v>
      </c>
    </row>
    <row r="24" ht="14.25" customHeight="1">
      <c r="B24" s="5" t="s">
        <v>80</v>
      </c>
      <c r="C24" s="21" t="s">
        <v>81</v>
      </c>
      <c r="D24" s="21" t="s">
        <v>82</v>
      </c>
      <c r="E24" s="21" t="s">
        <v>38</v>
      </c>
      <c r="F24" s="22">
        <f t="shared" si="4"/>
        <v>2.615</v>
      </c>
      <c r="G24" s="22">
        <f t="shared" si="5"/>
        <v>2.5925</v>
      </c>
      <c r="H24" s="22">
        <f t="shared" si="6"/>
        <v>3.41</v>
      </c>
    </row>
    <row r="25" ht="14.25" customHeight="1">
      <c r="B25" s="5" t="s">
        <v>83</v>
      </c>
      <c r="C25" s="25">
        <v>46144.0</v>
      </c>
      <c r="D25" s="21" t="s">
        <v>84</v>
      </c>
      <c r="E25" s="21" t="s">
        <v>85</v>
      </c>
      <c r="F25" s="22">
        <f t="shared" si="4"/>
        <v>2.3475</v>
      </c>
      <c r="G25" s="22">
        <f t="shared" si="5"/>
        <v>2.825</v>
      </c>
      <c r="H25" s="22">
        <f t="shared" si="6"/>
        <v>3.315</v>
      </c>
    </row>
    <row r="26" ht="14.25" customHeight="1">
      <c r="B26" s="5" t="s">
        <v>86</v>
      </c>
      <c r="C26" s="25">
        <v>46211.0</v>
      </c>
      <c r="D26" s="21" t="s">
        <v>87</v>
      </c>
      <c r="E26" s="21" t="s">
        <v>88</v>
      </c>
      <c r="F26" s="22">
        <f t="shared" si="4"/>
        <v>2.1475</v>
      </c>
      <c r="G26" s="22">
        <f t="shared" si="5"/>
        <v>3.065</v>
      </c>
      <c r="H26" s="22">
        <f t="shared" si="6"/>
        <v>3.39</v>
      </c>
    </row>
    <row r="27" ht="14.25" customHeight="1">
      <c r="B27" s="5" t="s">
        <v>89</v>
      </c>
      <c r="C27" s="21" t="s">
        <v>90</v>
      </c>
      <c r="D27" s="21" t="s">
        <v>91</v>
      </c>
      <c r="E27" s="21" t="s">
        <v>92</v>
      </c>
      <c r="F27" s="22">
        <f t="shared" si="4"/>
        <v>2.54</v>
      </c>
      <c r="G27" s="22">
        <f t="shared" si="5"/>
        <v>2.5125</v>
      </c>
      <c r="H27" s="22">
        <f t="shared" si="6"/>
        <v>3.29</v>
      </c>
    </row>
    <row r="28" ht="14.25" customHeight="1">
      <c r="B28" s="5" t="s">
        <v>93</v>
      </c>
      <c r="C28" s="25">
        <v>46050.0</v>
      </c>
      <c r="D28" s="21" t="s">
        <v>94</v>
      </c>
      <c r="E28" s="21" t="s">
        <v>95</v>
      </c>
      <c r="F28" s="22">
        <f t="shared" si="4"/>
        <v>6.1075</v>
      </c>
      <c r="G28" s="22">
        <f t="shared" si="5"/>
        <v>1.7175</v>
      </c>
      <c r="H28" s="22">
        <f t="shared" si="6"/>
        <v>3.0225</v>
      </c>
    </row>
    <row r="29" ht="14.25" customHeight="1">
      <c r="B29" s="5" t="s">
        <v>1</v>
      </c>
      <c r="C29" s="21">
        <v>11.2</v>
      </c>
      <c r="D29" s="21">
        <v>10.2</v>
      </c>
      <c r="E29" s="21">
        <v>10.2</v>
      </c>
      <c r="F29" s="7">
        <v>0.09</v>
      </c>
      <c r="G29" s="7">
        <v>0.092</v>
      </c>
      <c r="H29" s="7">
        <v>0.095</v>
      </c>
    </row>
    <row r="30" ht="14.25" customHeight="1">
      <c r="B30" s="5" t="s">
        <v>2</v>
      </c>
      <c r="C30" s="21">
        <v>13.13</v>
      </c>
      <c r="D30" s="21">
        <v>9.28</v>
      </c>
      <c r="E30" s="21">
        <v>5.2</v>
      </c>
      <c r="F30" s="21">
        <v>5.1</v>
      </c>
      <c r="G30" s="22">
        <f t="shared" ref="G30:G33" si="7">J68</f>
        <v>6.49</v>
      </c>
      <c r="H30" s="22">
        <f t="shared" ref="H30:H33" si="8">N68</f>
        <v>5.08</v>
      </c>
    </row>
    <row r="31" ht="14.25" customHeight="1">
      <c r="B31" s="5" t="s">
        <v>3</v>
      </c>
      <c r="C31" s="21">
        <v>9.23</v>
      </c>
      <c r="D31" s="21">
        <v>8.8</v>
      </c>
      <c r="E31" s="21">
        <v>5.72</v>
      </c>
      <c r="F31" s="21">
        <v>5.54</v>
      </c>
      <c r="G31" s="22">
        <f t="shared" si="7"/>
        <v>6.48</v>
      </c>
      <c r="H31" s="22">
        <f t="shared" si="8"/>
        <v>5.39</v>
      </c>
    </row>
    <row r="32" ht="14.25" customHeight="1">
      <c r="B32" s="5" t="s">
        <v>4</v>
      </c>
      <c r="C32" s="21">
        <v>12.0</v>
      </c>
      <c r="D32" s="21">
        <v>13.0</v>
      </c>
      <c r="E32" s="21">
        <v>9.5</v>
      </c>
      <c r="F32" s="21">
        <v>9.25</v>
      </c>
      <c r="G32" s="22">
        <f t="shared" si="7"/>
        <v>10.75</v>
      </c>
      <c r="H32" s="22">
        <f t="shared" si="8"/>
        <v>8.25</v>
      </c>
    </row>
    <row r="33" ht="14.25" customHeight="1">
      <c r="A33" s="1"/>
      <c r="B33" s="5" t="s">
        <v>5</v>
      </c>
      <c r="C33" s="21">
        <v>11.23</v>
      </c>
      <c r="D33" s="21">
        <v>12.08</v>
      </c>
      <c r="E33" s="21">
        <v>8.99</v>
      </c>
      <c r="F33" s="21">
        <v>8.91</v>
      </c>
      <c r="G33" s="22">
        <f t="shared" si="7"/>
        <v>10.21</v>
      </c>
      <c r="H33" s="22">
        <f t="shared" si="8"/>
        <v>7.87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ht="14.25" customHeight="1">
      <c r="B34" s="5" t="s">
        <v>6</v>
      </c>
      <c r="C34" s="21">
        <v>-5.3</v>
      </c>
      <c r="D34" s="21">
        <v>-4.2</v>
      </c>
      <c r="E34" s="21">
        <v>-6.8</v>
      </c>
      <c r="F34" s="7">
        <v>-0.063</v>
      </c>
      <c r="G34" s="7">
        <v>-0.07</v>
      </c>
      <c r="H34" s="7">
        <v>-0.065</v>
      </c>
    </row>
    <row r="35" ht="14.25" customHeight="1">
      <c r="B35" s="5" t="s">
        <v>7</v>
      </c>
      <c r="C35" s="21">
        <v>57.7</v>
      </c>
      <c r="D35" s="21">
        <v>53.8</v>
      </c>
      <c r="E35" s="21">
        <v>60.0</v>
      </c>
      <c r="F35" s="8">
        <v>0.628</v>
      </c>
      <c r="G35" s="8">
        <v>0.642</v>
      </c>
      <c r="H35" s="8">
        <f>+AVERAGE(F35:G35)</f>
        <v>0.635</v>
      </c>
    </row>
    <row r="36" ht="14.25" customHeight="1">
      <c r="B36" s="5" t="s">
        <v>8</v>
      </c>
      <c r="C36" s="10">
        <v>-14536.237488830102</v>
      </c>
      <c r="D36" s="10">
        <v>-9676.178204379863</v>
      </c>
      <c r="E36" s="10">
        <v>-10806.746339060002</v>
      </c>
      <c r="F36" s="11">
        <v>-16200.0</v>
      </c>
      <c r="G36" s="11">
        <v>-16000.0</v>
      </c>
      <c r="H36" s="11">
        <v>-17000.0</v>
      </c>
    </row>
    <row r="37" ht="14.25" customHeight="1">
      <c r="B37" s="5" t="s">
        <v>9</v>
      </c>
      <c r="C37" s="21">
        <v>-6.26</v>
      </c>
      <c r="D37" s="21">
        <v>-2.7</v>
      </c>
      <c r="E37" s="21">
        <v>-1.8</v>
      </c>
      <c r="F37" s="7">
        <v>-0.027</v>
      </c>
      <c r="G37" s="7">
        <v>-0.03</v>
      </c>
      <c r="H37" s="7">
        <v>-0.035</v>
      </c>
    </row>
    <row r="38" ht="14.25" customHeight="1">
      <c r="B38" s="5" t="s">
        <v>10</v>
      </c>
      <c r="C38" s="10">
        <v>4248.0</v>
      </c>
      <c r="D38" s="10">
        <v>4328.2</v>
      </c>
      <c r="E38" s="10">
        <v>4072.6</v>
      </c>
      <c r="F38" s="10">
        <v>4051.0</v>
      </c>
      <c r="G38" s="11">
        <f>((G72*90)+(H72*91)+(I72*92)+(J72*92))/365</f>
        <v>3615.789041</v>
      </c>
      <c r="H38" s="11">
        <f>((K72*90)+(L72*91)+(M72*92)+(N72*92))/365</f>
        <v>3443.276712</v>
      </c>
    </row>
    <row r="39" ht="14.25" customHeight="1">
      <c r="B39" s="12" t="s">
        <v>11</v>
      </c>
      <c r="C39" s="26">
        <v>100.93</v>
      </c>
      <c r="D39" s="26">
        <v>82.49</v>
      </c>
      <c r="E39" s="26">
        <v>80.52</v>
      </c>
      <c r="F39" s="26">
        <v>69.14264822134383</v>
      </c>
      <c r="G39" s="27">
        <v>60.0</v>
      </c>
      <c r="H39" s="27">
        <v>58.0</v>
      </c>
    </row>
    <row r="40" ht="14.25" customHeight="1">
      <c r="F40" s="18"/>
      <c r="G40" s="18"/>
    </row>
    <row r="41" ht="14.25" customHeight="1">
      <c r="A41" s="1"/>
      <c r="B41" s="1"/>
      <c r="C41" s="1"/>
      <c r="D41" s="1"/>
      <c r="E41" s="1"/>
      <c r="F41" s="19"/>
      <c r="G41" s="19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ht="14.25" customHeight="1">
      <c r="B42" s="1" t="s">
        <v>96</v>
      </c>
      <c r="F42" s="18"/>
      <c r="G42" s="18"/>
    </row>
    <row r="43" ht="14.25" customHeight="1">
      <c r="C43" s="1"/>
      <c r="D43" s="1"/>
      <c r="E43" s="1"/>
      <c r="F43" s="19"/>
      <c r="G43" s="19"/>
      <c r="H43" s="20"/>
    </row>
    <row r="44" ht="14.25" customHeight="1">
      <c r="B44" s="2"/>
      <c r="C44" s="28" t="s">
        <v>97</v>
      </c>
      <c r="D44" s="28" t="s">
        <v>98</v>
      </c>
      <c r="E44" s="28" t="s">
        <v>99</v>
      </c>
      <c r="F44" s="4" t="s">
        <v>100</v>
      </c>
      <c r="G44" s="28" t="s">
        <v>101</v>
      </c>
      <c r="H44" s="28" t="s">
        <v>102</v>
      </c>
      <c r="I44" s="28" t="s">
        <v>103</v>
      </c>
      <c r="J44" s="4" t="s">
        <v>104</v>
      </c>
      <c r="K44" s="28" t="s">
        <v>105</v>
      </c>
      <c r="L44" s="28" t="s">
        <v>106</v>
      </c>
      <c r="M44" s="28" t="s">
        <v>107</v>
      </c>
      <c r="N44" s="4" t="s">
        <v>108</v>
      </c>
    </row>
    <row r="45" ht="14.25" customHeight="1">
      <c r="B45" s="5" t="s">
        <v>0</v>
      </c>
      <c r="C45" s="20">
        <v>2.71</v>
      </c>
      <c r="D45" s="20">
        <v>2.13</v>
      </c>
      <c r="E45" s="20">
        <v>2.72</v>
      </c>
      <c r="F45" s="29">
        <v>2.7</v>
      </c>
      <c r="G45" s="29">
        <v>2.4</v>
      </c>
      <c r="H45" s="29">
        <v>2.9</v>
      </c>
      <c r="I45" s="29">
        <v>3.0</v>
      </c>
      <c r="J45" s="29">
        <v>3.2</v>
      </c>
      <c r="K45" s="29">
        <v>3.1</v>
      </c>
      <c r="L45" s="29">
        <v>3.2</v>
      </c>
      <c r="M45" s="29">
        <v>3.4</v>
      </c>
      <c r="N45" s="29">
        <v>3.5</v>
      </c>
    </row>
    <row r="46" ht="14.25" customHeight="1">
      <c r="A46" s="1"/>
      <c r="B46" s="23" t="s">
        <v>27</v>
      </c>
      <c r="C46" s="20"/>
      <c r="D46" s="20"/>
      <c r="E46" s="20"/>
      <c r="F46" s="29"/>
      <c r="G46" s="29"/>
      <c r="H46" s="29"/>
      <c r="I46" s="29"/>
      <c r="J46" s="29"/>
      <c r="K46" s="29"/>
      <c r="L46" s="29"/>
      <c r="M46" s="29"/>
      <c r="N46" s="29"/>
      <c r="S46" s="1"/>
      <c r="T46" s="1"/>
      <c r="U46" s="1"/>
      <c r="V46" s="1"/>
    </row>
    <row r="47" ht="14.25" customHeight="1">
      <c r="A47" s="1"/>
      <c r="B47" s="5" t="s">
        <v>28</v>
      </c>
      <c r="C47" s="20">
        <v>4.5</v>
      </c>
      <c r="D47" s="20">
        <v>4.21</v>
      </c>
      <c r="E47" s="20">
        <v>2.46</v>
      </c>
      <c r="F47" s="29">
        <v>2.43</v>
      </c>
      <c r="G47" s="29">
        <v>2.38</v>
      </c>
      <c r="H47" s="29">
        <v>2.2</v>
      </c>
      <c r="I47" s="29">
        <v>3.53</v>
      </c>
      <c r="J47" s="29">
        <v>3.66</v>
      </c>
      <c r="K47" s="30">
        <v>3.12</v>
      </c>
      <c r="L47" s="30">
        <v>3.06</v>
      </c>
      <c r="M47" s="29">
        <v>2.79</v>
      </c>
      <c r="N47" s="30">
        <v>3.04</v>
      </c>
      <c r="S47" s="1"/>
      <c r="T47" s="1"/>
      <c r="U47" s="1"/>
      <c r="V47" s="1"/>
    </row>
    <row r="48" ht="14.25" customHeight="1">
      <c r="B48" s="5" t="s">
        <v>32</v>
      </c>
      <c r="C48" s="20">
        <v>3.76</v>
      </c>
      <c r="D48" s="20">
        <v>3.78</v>
      </c>
      <c r="E48" s="20">
        <v>2.75</v>
      </c>
      <c r="F48" s="29">
        <v>2.74</v>
      </c>
      <c r="G48" s="29">
        <v>1.75</v>
      </c>
      <c r="H48" s="29">
        <v>2.0</v>
      </c>
      <c r="I48" s="30">
        <v>3.05</v>
      </c>
      <c r="J48" s="29">
        <v>3.23</v>
      </c>
      <c r="K48" s="30">
        <v>3.07</v>
      </c>
      <c r="L48" s="29">
        <v>3.3</v>
      </c>
      <c r="M48" s="29">
        <v>3.52</v>
      </c>
      <c r="N48" s="29">
        <v>3.43</v>
      </c>
    </row>
    <row r="49" ht="14.25" customHeight="1">
      <c r="B49" s="5" t="s">
        <v>36</v>
      </c>
      <c r="C49" s="20">
        <v>3.86</v>
      </c>
      <c r="D49" s="20">
        <v>3.74</v>
      </c>
      <c r="E49" s="20">
        <v>1.94</v>
      </c>
      <c r="F49" s="29">
        <v>2.59</v>
      </c>
      <c r="G49" s="29">
        <v>1.61</v>
      </c>
      <c r="H49" s="30">
        <v>2.12</v>
      </c>
      <c r="I49" s="29">
        <v>3.4</v>
      </c>
      <c r="J49" s="29">
        <v>3.53</v>
      </c>
      <c r="K49" s="29">
        <v>3.19</v>
      </c>
      <c r="L49" s="29">
        <v>3.34</v>
      </c>
      <c r="M49" s="29">
        <v>3.35</v>
      </c>
      <c r="N49" s="29">
        <v>3.28</v>
      </c>
    </row>
    <row r="50" ht="14.25" customHeight="1">
      <c r="A50" s="1"/>
      <c r="B50" s="5" t="s">
        <v>40</v>
      </c>
      <c r="C50" s="20">
        <v>3.79</v>
      </c>
      <c r="D50" s="20">
        <v>3.89</v>
      </c>
      <c r="E50" s="21">
        <v>8.02</v>
      </c>
      <c r="F50" s="29">
        <v>2.32</v>
      </c>
      <c r="G50" s="29">
        <v>3.55</v>
      </c>
      <c r="H50" s="29">
        <v>1.56</v>
      </c>
      <c r="I50" s="29">
        <v>1.28</v>
      </c>
      <c r="J50" s="30">
        <v>2.07</v>
      </c>
      <c r="K50" s="29">
        <v>2.4</v>
      </c>
      <c r="L50" s="29">
        <v>3.13</v>
      </c>
      <c r="M50" s="29">
        <v>4.39</v>
      </c>
      <c r="N50" s="29">
        <v>4.0</v>
      </c>
      <c r="Q50" s="31"/>
      <c r="S50" s="1"/>
      <c r="T50" s="1"/>
      <c r="U50" s="1"/>
      <c r="V50" s="1"/>
    </row>
    <row r="51" ht="14.25" customHeight="1">
      <c r="B51" s="5" t="s">
        <v>44</v>
      </c>
      <c r="C51" s="21">
        <v>8.03</v>
      </c>
      <c r="D51" s="20">
        <v>6.44</v>
      </c>
      <c r="E51" s="20">
        <v>0.73</v>
      </c>
      <c r="F51" s="29">
        <v>1.0</v>
      </c>
      <c r="G51" s="29">
        <v>3.96</v>
      </c>
      <c r="H51" s="29">
        <v>2.72</v>
      </c>
      <c r="I51" s="29">
        <v>5.75</v>
      </c>
      <c r="J51" s="30">
        <v>7.04</v>
      </c>
      <c r="K51" s="29">
        <v>3.15</v>
      </c>
      <c r="L51" s="29">
        <v>1.56</v>
      </c>
      <c r="M51" s="29">
        <v>0.74</v>
      </c>
      <c r="N51" s="29">
        <v>0.22</v>
      </c>
    </row>
    <row r="52" ht="14.25" customHeight="1">
      <c r="B52" s="5" t="s">
        <v>45</v>
      </c>
      <c r="C52" s="20">
        <v>1.47</v>
      </c>
      <c r="D52" s="20">
        <v>1.74</v>
      </c>
      <c r="E52" s="20">
        <v>4.95</v>
      </c>
      <c r="F52" s="29">
        <v>1.4</v>
      </c>
      <c r="G52" s="29">
        <v>7.84</v>
      </c>
      <c r="H52" s="29">
        <v>5.91</v>
      </c>
      <c r="I52" s="29">
        <v>4.28</v>
      </c>
      <c r="J52" s="29">
        <v>4.94</v>
      </c>
      <c r="K52" s="30">
        <v>2.1</v>
      </c>
      <c r="L52" s="29">
        <v>1.29</v>
      </c>
      <c r="M52" s="29">
        <v>1.39</v>
      </c>
      <c r="N52" s="29">
        <v>0.98</v>
      </c>
      <c r="P52" s="31"/>
    </row>
    <row r="53" ht="14.25" customHeight="1">
      <c r="A53" s="1"/>
      <c r="B53" s="5" t="s">
        <v>48</v>
      </c>
      <c r="C53" s="21">
        <v>3.04</v>
      </c>
      <c r="D53" s="20">
        <v>1.57</v>
      </c>
      <c r="E53" s="21">
        <v>1.05</v>
      </c>
      <c r="F53" s="29">
        <v>1.98</v>
      </c>
      <c r="G53" s="29">
        <v>1.38</v>
      </c>
      <c r="H53" s="29">
        <v>4.43</v>
      </c>
      <c r="I53" s="29">
        <v>3.7</v>
      </c>
      <c r="J53" s="29">
        <v>2.53</v>
      </c>
      <c r="K53" s="30">
        <v>3.1</v>
      </c>
      <c r="L53" s="30">
        <v>3.04</v>
      </c>
      <c r="M53" s="29">
        <v>3.43</v>
      </c>
      <c r="N53" s="29">
        <v>4.29</v>
      </c>
      <c r="P53" s="32"/>
      <c r="S53" s="1"/>
      <c r="T53" s="1"/>
      <c r="U53" s="1"/>
      <c r="V53" s="1"/>
    </row>
    <row r="54" ht="14.25" customHeight="1">
      <c r="B54" s="5" t="s">
        <v>52</v>
      </c>
      <c r="C54" s="20">
        <v>11.84</v>
      </c>
      <c r="D54" s="20">
        <v>9.73</v>
      </c>
      <c r="E54" s="20">
        <v>0.2</v>
      </c>
      <c r="F54" s="29">
        <v>0.3</v>
      </c>
      <c r="G54" s="29">
        <v>0.74</v>
      </c>
      <c r="H54" s="29">
        <v>0.24</v>
      </c>
      <c r="I54" s="29">
        <v>5.82</v>
      </c>
      <c r="J54" s="29">
        <v>4.93</v>
      </c>
      <c r="K54" s="29">
        <v>3.17</v>
      </c>
      <c r="L54" s="29">
        <v>2.48</v>
      </c>
      <c r="M54" s="29">
        <v>0.67</v>
      </c>
      <c r="N54" s="29">
        <v>1.84</v>
      </c>
      <c r="O54" s="31"/>
    </row>
    <row r="55" ht="14.25" customHeight="1">
      <c r="B55" s="23" t="s">
        <v>55</v>
      </c>
      <c r="C55" s="20"/>
      <c r="D55" s="20"/>
      <c r="E55" s="20"/>
      <c r="F55" s="29"/>
      <c r="G55" s="29"/>
      <c r="H55" s="29"/>
      <c r="I55" s="29"/>
      <c r="J55" s="29"/>
      <c r="K55" s="29"/>
      <c r="L55" s="29"/>
      <c r="M55" s="29"/>
      <c r="N55" s="29"/>
    </row>
    <row r="56" ht="14.25" customHeight="1">
      <c r="B56" s="5" t="s">
        <v>56</v>
      </c>
      <c r="C56" s="20">
        <v>6.8</v>
      </c>
      <c r="D56" s="20">
        <v>3.83</v>
      </c>
      <c r="E56" s="20">
        <v>1.26</v>
      </c>
      <c r="F56" s="29">
        <v>1.53</v>
      </c>
      <c r="G56" s="29">
        <v>1.33</v>
      </c>
      <c r="H56" s="29">
        <v>1.95</v>
      </c>
      <c r="I56" s="29">
        <v>2.36</v>
      </c>
      <c r="J56" s="29">
        <v>2.7</v>
      </c>
      <c r="K56" s="29">
        <v>2.72</v>
      </c>
      <c r="L56" s="29">
        <v>2.86</v>
      </c>
      <c r="M56" s="29">
        <v>3.26</v>
      </c>
      <c r="N56" s="29">
        <v>3.49</v>
      </c>
      <c r="R56" s="32"/>
    </row>
    <row r="57" ht="14.25" customHeight="1">
      <c r="B57" s="5" t="s">
        <v>60</v>
      </c>
      <c r="C57" s="20">
        <v>4.97</v>
      </c>
      <c r="D57" s="20">
        <v>10.25</v>
      </c>
      <c r="E57" s="20">
        <v>4.46</v>
      </c>
      <c r="F57" s="30">
        <v>5.11</v>
      </c>
      <c r="G57" s="29">
        <v>4.33</v>
      </c>
      <c r="H57" s="29">
        <v>6.17</v>
      </c>
      <c r="I57" s="29">
        <v>3.51</v>
      </c>
      <c r="J57" s="29">
        <v>3.68</v>
      </c>
      <c r="K57" s="29">
        <v>3.7</v>
      </c>
      <c r="L57" s="29">
        <v>4.25</v>
      </c>
      <c r="M57" s="29">
        <v>3.63</v>
      </c>
      <c r="N57" s="29">
        <v>3.65</v>
      </c>
      <c r="Q57" s="31"/>
    </row>
    <row r="58" ht="14.25" customHeight="1">
      <c r="B58" s="5" t="s">
        <v>64</v>
      </c>
      <c r="C58" s="20">
        <v>1.36</v>
      </c>
      <c r="D58" s="20">
        <v>0.85</v>
      </c>
      <c r="E58" s="21">
        <v>4.05</v>
      </c>
      <c r="F58" s="29">
        <v>3.74</v>
      </c>
      <c r="G58" s="29">
        <v>3.34</v>
      </c>
      <c r="H58" s="29">
        <v>3.68</v>
      </c>
      <c r="I58" s="29">
        <v>3.34</v>
      </c>
      <c r="J58" s="29">
        <v>3.51</v>
      </c>
      <c r="K58" s="29">
        <v>3.36</v>
      </c>
      <c r="L58" s="29">
        <v>3.34</v>
      </c>
      <c r="M58" s="29">
        <v>3.37</v>
      </c>
      <c r="N58" s="29">
        <v>3.46</v>
      </c>
      <c r="Q58" s="31"/>
    </row>
    <row r="59" ht="14.25" customHeight="1">
      <c r="B59" s="5" t="s">
        <v>66</v>
      </c>
      <c r="C59" s="20">
        <v>1.43</v>
      </c>
      <c r="D59" s="20">
        <v>0.9</v>
      </c>
      <c r="E59" s="20">
        <v>2.81</v>
      </c>
      <c r="F59" s="30">
        <v>3.03</v>
      </c>
      <c r="G59" s="29">
        <v>2.85</v>
      </c>
      <c r="H59" s="30">
        <v>3.04</v>
      </c>
      <c r="I59" s="29">
        <v>2.92</v>
      </c>
      <c r="J59" s="29">
        <v>3.29</v>
      </c>
      <c r="K59" s="29">
        <v>3.21</v>
      </c>
      <c r="L59" s="29">
        <v>3.27</v>
      </c>
      <c r="M59" s="29">
        <v>3.46</v>
      </c>
      <c r="N59" s="29">
        <v>3.59</v>
      </c>
      <c r="Q59" s="32"/>
    </row>
    <row r="60" ht="14.25" customHeight="1">
      <c r="B60" s="5" t="s">
        <v>70</v>
      </c>
      <c r="C60" s="21">
        <v>3.12</v>
      </c>
      <c r="D60" s="20">
        <v>3.45</v>
      </c>
      <c r="E60" s="20">
        <v>2.68</v>
      </c>
      <c r="F60" s="29">
        <v>3.47</v>
      </c>
      <c r="G60" s="29">
        <v>3.82</v>
      </c>
      <c r="H60" s="29">
        <v>4.17</v>
      </c>
      <c r="I60" s="29">
        <v>3.15</v>
      </c>
      <c r="J60" s="29">
        <v>3.34</v>
      </c>
      <c r="K60" s="29">
        <v>3.39</v>
      </c>
      <c r="L60" s="29">
        <v>3.52</v>
      </c>
      <c r="M60" s="29">
        <v>3.26</v>
      </c>
      <c r="N60" s="29">
        <v>3.49</v>
      </c>
      <c r="Q60" s="31"/>
    </row>
    <row r="61" ht="14.25" customHeight="1">
      <c r="B61" s="5" t="s">
        <v>73</v>
      </c>
      <c r="C61" s="20">
        <v>3.92</v>
      </c>
      <c r="D61" s="20">
        <v>5.62</v>
      </c>
      <c r="E61" s="20">
        <v>3.2</v>
      </c>
      <c r="F61" s="29">
        <v>2.67</v>
      </c>
      <c r="G61" s="29">
        <v>2.49</v>
      </c>
      <c r="H61" s="29">
        <v>2.64</v>
      </c>
      <c r="I61" s="29">
        <v>3.24</v>
      </c>
      <c r="J61" s="29">
        <v>3.17</v>
      </c>
      <c r="K61" s="30">
        <v>3.04</v>
      </c>
      <c r="L61" s="29">
        <v>2.99</v>
      </c>
      <c r="M61" s="29">
        <v>3.33</v>
      </c>
      <c r="N61" s="29">
        <v>3.39</v>
      </c>
      <c r="Q61" s="31"/>
    </row>
    <row r="62" ht="14.25" customHeight="1">
      <c r="B62" s="5" t="s">
        <v>77</v>
      </c>
      <c r="C62" s="20">
        <v>0.56</v>
      </c>
      <c r="D62" s="21">
        <v>3.02</v>
      </c>
      <c r="E62" s="20">
        <v>2.66</v>
      </c>
      <c r="F62" s="29">
        <v>2.94</v>
      </c>
      <c r="G62" s="30">
        <v>3.12</v>
      </c>
      <c r="H62" s="30">
        <v>3.02</v>
      </c>
      <c r="I62" s="30">
        <v>3.1</v>
      </c>
      <c r="J62" s="29">
        <v>3.27</v>
      </c>
      <c r="K62" s="29">
        <v>3.32</v>
      </c>
      <c r="L62" s="29">
        <v>3.26</v>
      </c>
      <c r="M62" s="29">
        <v>3.42</v>
      </c>
      <c r="N62" s="29">
        <v>3.6</v>
      </c>
    </row>
    <row r="63" ht="14.25" customHeight="1">
      <c r="B63" s="5" t="s">
        <v>80</v>
      </c>
      <c r="C63" s="20">
        <v>3.28</v>
      </c>
      <c r="D63" s="20">
        <v>2.75</v>
      </c>
      <c r="E63" s="20">
        <v>1.84</v>
      </c>
      <c r="F63" s="29">
        <v>2.59</v>
      </c>
      <c r="G63" s="29">
        <v>1.69</v>
      </c>
      <c r="H63" s="29">
        <v>2.58</v>
      </c>
      <c r="I63" s="29">
        <v>2.78</v>
      </c>
      <c r="J63" s="29">
        <v>3.32</v>
      </c>
      <c r="K63" s="29">
        <v>3.34</v>
      </c>
      <c r="L63" s="29">
        <v>3.21</v>
      </c>
      <c r="M63" s="29">
        <v>3.41</v>
      </c>
      <c r="N63" s="29">
        <v>3.68</v>
      </c>
      <c r="Q63" s="32"/>
    </row>
    <row r="64" ht="14.25" customHeight="1">
      <c r="B64" s="5" t="s">
        <v>83</v>
      </c>
      <c r="C64" s="20">
        <v>1.99</v>
      </c>
      <c r="D64" s="20">
        <v>1.98</v>
      </c>
      <c r="E64" s="20">
        <v>2.72</v>
      </c>
      <c r="F64" s="29">
        <v>2.7</v>
      </c>
      <c r="G64" s="29">
        <v>2.41</v>
      </c>
      <c r="H64" s="29">
        <v>2.83</v>
      </c>
      <c r="I64" s="29">
        <v>2.87</v>
      </c>
      <c r="J64" s="29">
        <v>3.19</v>
      </c>
      <c r="K64" s="30">
        <v>3.09</v>
      </c>
      <c r="L64" s="29">
        <v>3.22</v>
      </c>
      <c r="M64" s="29">
        <v>3.42</v>
      </c>
      <c r="N64" s="29">
        <v>3.53</v>
      </c>
      <c r="Q64" s="31"/>
    </row>
    <row r="65" ht="14.25" customHeight="1">
      <c r="B65" s="5" t="s">
        <v>86</v>
      </c>
      <c r="C65" s="20">
        <v>1.14</v>
      </c>
      <c r="D65" s="20">
        <v>1.47</v>
      </c>
      <c r="E65" s="20">
        <v>2.93</v>
      </c>
      <c r="F65" s="30">
        <v>3.05</v>
      </c>
      <c r="G65" s="29">
        <v>2.75</v>
      </c>
      <c r="H65" s="30">
        <v>3.08</v>
      </c>
      <c r="I65" s="30">
        <v>3.08</v>
      </c>
      <c r="J65" s="29">
        <v>3.35</v>
      </c>
      <c r="K65" s="29">
        <v>3.21</v>
      </c>
      <c r="L65" s="29">
        <v>3.33</v>
      </c>
      <c r="M65" s="29">
        <v>3.45</v>
      </c>
      <c r="N65" s="29">
        <v>3.57</v>
      </c>
      <c r="Q65" s="32"/>
    </row>
    <row r="66" ht="14.25" customHeight="1">
      <c r="B66" s="5" t="s">
        <v>89</v>
      </c>
      <c r="C66" s="20">
        <v>3.64</v>
      </c>
      <c r="D66" s="20">
        <v>1.82</v>
      </c>
      <c r="E66" s="20">
        <v>2.61</v>
      </c>
      <c r="F66" s="30">
        <v>2.09</v>
      </c>
      <c r="G66" s="29">
        <v>1.84</v>
      </c>
      <c r="H66" s="29">
        <v>2.56</v>
      </c>
      <c r="I66" s="29">
        <v>2.76</v>
      </c>
      <c r="J66" s="29">
        <v>2.89</v>
      </c>
      <c r="K66" s="29">
        <v>2.88</v>
      </c>
      <c r="L66" s="29">
        <v>3.21</v>
      </c>
      <c r="M66" s="29">
        <v>3.52</v>
      </c>
      <c r="N66" s="29">
        <v>3.55</v>
      </c>
    </row>
    <row r="67" ht="14.25" customHeight="1">
      <c r="B67" s="5" t="s">
        <v>93</v>
      </c>
      <c r="C67" s="20">
        <v>15.53</v>
      </c>
      <c r="D67" s="20">
        <v>7.45</v>
      </c>
      <c r="E67" s="20">
        <v>0.62</v>
      </c>
      <c r="F67" s="29">
        <v>0.83</v>
      </c>
      <c r="G67" s="29">
        <v>0.86</v>
      </c>
      <c r="H67" s="29">
        <v>0.55</v>
      </c>
      <c r="I67" s="29">
        <v>2.27</v>
      </c>
      <c r="J67" s="29">
        <v>3.19</v>
      </c>
      <c r="K67" s="29">
        <v>2.33</v>
      </c>
      <c r="L67" s="29">
        <v>2.74</v>
      </c>
      <c r="M67" s="29">
        <v>3.43</v>
      </c>
      <c r="N67" s="29">
        <v>3.59</v>
      </c>
    </row>
    <row r="68" ht="14.25" customHeight="1">
      <c r="B68" s="5" t="s">
        <v>2</v>
      </c>
      <c r="C68" s="20">
        <v>5.089980975059638</v>
      </c>
      <c r="D68" s="20">
        <v>4.8183323040892345</v>
      </c>
      <c r="E68" s="20">
        <v>5.172718449229952</v>
      </c>
      <c r="F68" s="20">
        <v>5.100502942123852</v>
      </c>
      <c r="G68" s="29">
        <f t="shared" ref="G68:G71" si="9">Q78</f>
        <v>6.29</v>
      </c>
      <c r="H68" s="29">
        <f t="shared" ref="H68:H71" si="10">T78</f>
        <v>5.99</v>
      </c>
      <c r="I68" s="29">
        <f t="shared" ref="I68:I71" si="11">W78</f>
        <v>6.29</v>
      </c>
      <c r="J68" s="29">
        <f t="shared" ref="J68:J71" si="12">Z78</f>
        <v>6.49</v>
      </c>
      <c r="K68" s="29">
        <f t="shared" ref="K68:K71" si="13">AC78</f>
        <v>5.31</v>
      </c>
      <c r="L68" s="29">
        <f t="shared" ref="L68:L71" si="14">AF78</f>
        <v>5.71</v>
      </c>
      <c r="M68" s="29">
        <f t="shared" ref="M68:M71" si="15">AI78</f>
        <v>5.25</v>
      </c>
      <c r="N68" s="29">
        <f t="shared" ref="N68:N71" si="16">AL78</f>
        <v>5.08</v>
      </c>
    </row>
    <row r="69" ht="14.25" customHeight="1">
      <c r="B69" s="5" t="s">
        <v>3</v>
      </c>
      <c r="C69" s="21">
        <v>5.39</v>
      </c>
      <c r="D69" s="21">
        <v>5.35</v>
      </c>
      <c r="E69" s="21">
        <v>5.31</v>
      </c>
      <c r="F69" s="21">
        <v>5.54</v>
      </c>
      <c r="G69" s="29">
        <f t="shared" si="9"/>
        <v>6.55</v>
      </c>
      <c r="H69" s="29">
        <f t="shared" si="10"/>
        <v>6.31</v>
      </c>
      <c r="I69" s="29">
        <f t="shared" si="11"/>
        <v>6.56</v>
      </c>
      <c r="J69" s="29">
        <f t="shared" si="12"/>
        <v>6.48</v>
      </c>
      <c r="K69" s="29">
        <f t="shared" si="13"/>
        <v>5.66</v>
      </c>
      <c r="L69" s="29">
        <f t="shared" si="14"/>
        <v>5.88</v>
      </c>
      <c r="M69" s="29">
        <f t="shared" si="15"/>
        <v>5.47</v>
      </c>
      <c r="N69" s="29">
        <f t="shared" si="16"/>
        <v>5.39</v>
      </c>
    </row>
    <row r="70" ht="14.25" customHeight="1">
      <c r="B70" s="5" t="s">
        <v>4</v>
      </c>
      <c r="C70" s="21">
        <v>9.25</v>
      </c>
      <c r="D70" s="21">
        <v>9.25</v>
      </c>
      <c r="E70" s="21">
        <v>9.25</v>
      </c>
      <c r="F70" s="21">
        <v>9.25</v>
      </c>
      <c r="G70" s="29">
        <f t="shared" si="9"/>
        <v>10.75</v>
      </c>
      <c r="H70" s="29">
        <f t="shared" si="10"/>
        <v>10.75</v>
      </c>
      <c r="I70" s="29">
        <f t="shared" si="11"/>
        <v>10.75</v>
      </c>
      <c r="J70" s="29">
        <f t="shared" si="12"/>
        <v>10.75</v>
      </c>
      <c r="K70" s="29">
        <f t="shared" si="13"/>
        <v>10.25</v>
      </c>
      <c r="L70" s="29">
        <f t="shared" si="14"/>
        <v>9.75</v>
      </c>
      <c r="M70" s="29">
        <f t="shared" si="15"/>
        <v>9</v>
      </c>
      <c r="N70" s="29">
        <f t="shared" si="16"/>
        <v>8.25</v>
      </c>
    </row>
    <row r="71" ht="14.25" customHeight="1">
      <c r="B71" s="5" t="s">
        <v>5</v>
      </c>
      <c r="C71" s="21">
        <v>8.92</v>
      </c>
      <c r="D71" s="21">
        <v>8.71</v>
      </c>
      <c r="E71" s="21">
        <v>8.75</v>
      </c>
      <c r="F71" s="21">
        <v>8.91</v>
      </c>
      <c r="G71" s="29">
        <f t="shared" si="9"/>
        <v>9.73</v>
      </c>
      <c r="H71" s="29">
        <f t="shared" si="10"/>
        <v>9.74</v>
      </c>
      <c r="I71" s="29">
        <f t="shared" si="11"/>
        <v>9.97</v>
      </c>
      <c r="J71" s="29">
        <f t="shared" si="12"/>
        <v>10.21</v>
      </c>
      <c r="K71" s="29">
        <f t="shared" si="13"/>
        <v>9.74</v>
      </c>
      <c r="L71" s="29">
        <f t="shared" si="14"/>
        <v>9.27</v>
      </c>
      <c r="M71" s="29">
        <f t="shared" si="15"/>
        <v>8.57</v>
      </c>
      <c r="N71" s="29">
        <f t="shared" si="16"/>
        <v>7.87</v>
      </c>
    </row>
    <row r="72" ht="14.25" customHeight="1">
      <c r="B72" s="12" t="s">
        <v>10</v>
      </c>
      <c r="C72" s="26">
        <v>4182.0</v>
      </c>
      <c r="D72" s="26">
        <v>4199.0</v>
      </c>
      <c r="E72" s="26">
        <v>4004.0</v>
      </c>
      <c r="F72" s="26">
        <v>3830.0</v>
      </c>
      <c r="G72" s="27">
        <f>((O82*31)+(P82*28)+(Q82*31))/(31+31+28)</f>
        <v>3660.144444</v>
      </c>
      <c r="H72" s="27">
        <f>((R82*30)+(S82*31)+(T82*30))/(31+30+30)</f>
        <v>3582.395604</v>
      </c>
      <c r="I72" s="27">
        <f>((U82*31)+(V82*31)+(W82*30))/(31+31+30)</f>
        <v>3619.423913</v>
      </c>
      <c r="J72" s="27">
        <f>((X82*31)+(Y82*31)+(Z82*30))/(31+31+30)</f>
        <v>3601.793478</v>
      </c>
      <c r="K72" s="27">
        <f>((AA82*31)+(AB82*28)+(AC82*31))/(31+31+28)</f>
        <v>3501.088889</v>
      </c>
      <c r="L72" s="27">
        <f>((AD82*30)+(AE82*31)+(AF82*30))/(31+30+30)</f>
        <v>3422.736264</v>
      </c>
      <c r="M72" s="27">
        <f>((AG82*31)+(AH82*31)+(AI82*30))/(31+31+30)</f>
        <v>3441.467391</v>
      </c>
      <c r="N72" s="27">
        <f>((AJ82*31)+(AK82*31)+(AL82*30))/(31+31+30)</f>
        <v>3408.847826</v>
      </c>
    </row>
    <row r="73" ht="14.25" customHeight="1">
      <c r="F73" s="18"/>
      <c r="G73" s="18"/>
    </row>
    <row r="74" ht="14.25" customHeight="1">
      <c r="F74" s="18"/>
      <c r="G74" s="18"/>
    </row>
    <row r="75" ht="14.25" customHeight="1">
      <c r="B75" s="1" t="s">
        <v>109</v>
      </c>
      <c r="F75" s="18"/>
      <c r="G75" s="18"/>
    </row>
    <row r="76" ht="14.25" customHeight="1">
      <c r="C76" s="1"/>
      <c r="D76" s="1"/>
      <c r="E76" s="1"/>
      <c r="F76" s="19"/>
      <c r="G76" s="19"/>
      <c r="H76" s="20"/>
    </row>
    <row r="77" ht="14.25" customHeight="1">
      <c r="B77" s="2"/>
      <c r="C77" s="33">
        <v>45658.0</v>
      </c>
      <c r="D77" s="33">
        <v>45689.0</v>
      </c>
      <c r="E77" s="33">
        <v>45717.0</v>
      </c>
      <c r="F77" s="33">
        <v>45748.0</v>
      </c>
      <c r="G77" s="33">
        <v>45778.0</v>
      </c>
      <c r="H77" s="33">
        <v>45809.0</v>
      </c>
      <c r="I77" s="33">
        <v>45839.0</v>
      </c>
      <c r="J77" s="33">
        <v>45870.0</v>
      </c>
      <c r="K77" s="33">
        <v>45901.0</v>
      </c>
      <c r="L77" s="33">
        <v>45931.0</v>
      </c>
      <c r="M77" s="33">
        <v>45962.0</v>
      </c>
      <c r="N77" s="33">
        <v>45992.0</v>
      </c>
      <c r="O77" s="33">
        <v>46023.0</v>
      </c>
      <c r="P77" s="33">
        <v>46054.0</v>
      </c>
      <c r="Q77" s="33">
        <v>46082.0</v>
      </c>
      <c r="R77" s="33">
        <v>46113.0</v>
      </c>
      <c r="S77" s="33">
        <v>46143.0</v>
      </c>
      <c r="T77" s="33">
        <v>46174.0</v>
      </c>
      <c r="U77" s="33">
        <v>46204.0</v>
      </c>
      <c r="V77" s="33">
        <v>46235.0</v>
      </c>
      <c r="W77" s="33">
        <v>46266.0</v>
      </c>
      <c r="X77" s="33">
        <v>46296.0</v>
      </c>
      <c r="Y77" s="33">
        <v>46327.0</v>
      </c>
      <c r="Z77" s="33">
        <v>46357.0</v>
      </c>
      <c r="AA77" s="33">
        <v>46388.0</v>
      </c>
      <c r="AB77" s="33">
        <v>46419.0</v>
      </c>
      <c r="AC77" s="33">
        <v>46447.0</v>
      </c>
      <c r="AD77" s="33">
        <v>46478.0</v>
      </c>
      <c r="AE77" s="33">
        <v>46508.0</v>
      </c>
      <c r="AF77" s="33">
        <v>46539.0</v>
      </c>
      <c r="AG77" s="33">
        <v>46569.0</v>
      </c>
      <c r="AH77" s="33">
        <v>46600.0</v>
      </c>
      <c r="AI77" s="33">
        <v>46631.0</v>
      </c>
      <c r="AJ77" s="33">
        <v>46661.0</v>
      </c>
      <c r="AK77" s="33">
        <v>46692.0</v>
      </c>
      <c r="AL77" s="33">
        <v>46722.0</v>
      </c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</row>
    <row r="78" ht="14.25" customHeight="1">
      <c r="B78" s="5" t="s">
        <v>2</v>
      </c>
      <c r="C78" s="20">
        <v>5.22255062277901</v>
      </c>
      <c r="D78" s="20">
        <v>5.278322034266636</v>
      </c>
      <c r="E78" s="20">
        <v>5.089980975059638</v>
      </c>
      <c r="F78" s="20">
        <v>5.161078761828097</v>
      </c>
      <c r="G78" s="20">
        <v>5.049453242422919</v>
      </c>
      <c r="H78" s="20">
        <v>4.8183323040892345</v>
      </c>
      <c r="I78" s="20">
        <v>4.895792651389264</v>
      </c>
      <c r="J78" s="20">
        <v>5.101270417137173</v>
      </c>
      <c r="K78" s="20">
        <v>5.172718449229952</v>
      </c>
      <c r="L78" s="20">
        <v>5.508256351294838</v>
      </c>
      <c r="M78" s="20">
        <v>5.29985906644268</v>
      </c>
      <c r="N78" s="20">
        <v>5.100502942123852</v>
      </c>
      <c r="O78" s="30">
        <v>5.45</v>
      </c>
      <c r="P78" s="30">
        <v>5.89</v>
      </c>
      <c r="Q78" s="30">
        <v>6.29</v>
      </c>
      <c r="R78" s="30">
        <v>6.17</v>
      </c>
      <c r="S78" s="30">
        <v>5.99</v>
      </c>
      <c r="T78" s="30">
        <v>5.99</v>
      </c>
      <c r="U78" s="30">
        <v>5.98</v>
      </c>
      <c r="V78" s="30">
        <v>6.07</v>
      </c>
      <c r="W78" s="30">
        <v>6.29</v>
      </c>
      <c r="X78" s="30">
        <v>6.25</v>
      </c>
      <c r="Y78" s="30">
        <v>6.24</v>
      </c>
      <c r="Z78" s="30">
        <v>6.49</v>
      </c>
      <c r="AA78" s="30">
        <v>6.15</v>
      </c>
      <c r="AB78" s="30">
        <v>5.64</v>
      </c>
      <c r="AC78" s="30">
        <v>5.31</v>
      </c>
      <c r="AD78" s="30">
        <v>5.37</v>
      </c>
      <c r="AE78" s="30">
        <v>5.59</v>
      </c>
      <c r="AF78" s="30">
        <v>5.71</v>
      </c>
      <c r="AG78" s="30">
        <v>5.62</v>
      </c>
      <c r="AH78" s="30">
        <v>5.5</v>
      </c>
      <c r="AI78" s="30">
        <v>5.25</v>
      </c>
      <c r="AJ78" s="30">
        <v>5.17</v>
      </c>
      <c r="AK78" s="30">
        <v>5.27</v>
      </c>
      <c r="AL78" s="30">
        <v>5.08</v>
      </c>
      <c r="AM78" s="30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</row>
    <row r="79" ht="14.25" customHeight="1">
      <c r="B79" s="5" t="s">
        <v>3</v>
      </c>
      <c r="C79" s="21">
        <v>5.68</v>
      </c>
      <c r="D79" s="21">
        <v>5.6</v>
      </c>
      <c r="E79" s="21">
        <v>5.39</v>
      </c>
      <c r="F79" s="21">
        <v>5.48</v>
      </c>
      <c r="G79" s="21">
        <v>5.4</v>
      </c>
      <c r="H79" s="21">
        <v>5.35</v>
      </c>
      <c r="I79" s="21">
        <v>5.31</v>
      </c>
      <c r="J79" s="21">
        <v>5.33</v>
      </c>
      <c r="K79" s="21">
        <v>5.31</v>
      </c>
      <c r="L79" s="21">
        <v>5.5</v>
      </c>
      <c r="M79" s="21">
        <v>5.44</v>
      </c>
      <c r="N79" s="21">
        <v>5.54</v>
      </c>
      <c r="O79" s="30">
        <v>5.88</v>
      </c>
      <c r="P79" s="30">
        <v>6.3100000000000005</v>
      </c>
      <c r="Q79" s="30">
        <v>6.550000000000001</v>
      </c>
      <c r="R79" s="30">
        <v>6.54</v>
      </c>
      <c r="S79" s="30">
        <v>6.45</v>
      </c>
      <c r="T79" s="30">
        <v>6.3100000000000005</v>
      </c>
      <c r="U79" s="30">
        <v>6.36</v>
      </c>
      <c r="V79" s="30">
        <v>6.419999999999999</v>
      </c>
      <c r="W79" s="30">
        <v>6.5600000000000005</v>
      </c>
      <c r="X79" s="30">
        <v>6.460000000000001</v>
      </c>
      <c r="Y79" s="30">
        <v>6.329999999999999</v>
      </c>
      <c r="Z79" s="30">
        <v>6.4799999999999995</v>
      </c>
      <c r="AA79" s="30">
        <v>6.21</v>
      </c>
      <c r="AB79" s="30">
        <v>5.84</v>
      </c>
      <c r="AC79" s="30">
        <v>5.66</v>
      </c>
      <c r="AD79" s="30">
        <v>5.63</v>
      </c>
      <c r="AE79" s="30">
        <v>5.76</v>
      </c>
      <c r="AF79" s="30">
        <v>5.88</v>
      </c>
      <c r="AG79" s="30">
        <v>5.79</v>
      </c>
      <c r="AH79" s="30">
        <v>5.71</v>
      </c>
      <c r="AI79" s="30">
        <v>5.47</v>
      </c>
      <c r="AJ79" s="30">
        <v>5.42</v>
      </c>
      <c r="AK79" s="30">
        <v>5.56</v>
      </c>
      <c r="AL79" s="30">
        <v>5.390000000000001</v>
      </c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</row>
    <row r="80" ht="14.25" customHeight="1">
      <c r="B80" s="5" t="s">
        <v>4</v>
      </c>
      <c r="C80" s="21">
        <v>9.5</v>
      </c>
      <c r="D80" s="21">
        <v>9.5</v>
      </c>
      <c r="E80" s="21">
        <v>9.25</v>
      </c>
      <c r="F80" s="21">
        <v>9.25</v>
      </c>
      <c r="G80" s="21">
        <v>9.25</v>
      </c>
      <c r="H80" s="21">
        <v>9.25</v>
      </c>
      <c r="I80" s="21">
        <v>9.25</v>
      </c>
      <c r="J80" s="21">
        <v>9.25</v>
      </c>
      <c r="K80" s="21">
        <v>9.25</v>
      </c>
      <c r="L80" s="21">
        <v>9.25</v>
      </c>
      <c r="M80" s="21">
        <v>9.25</v>
      </c>
      <c r="N80" s="21">
        <v>9.25</v>
      </c>
      <c r="O80" s="35">
        <v>10.25</v>
      </c>
      <c r="P80" s="35">
        <v>10.25</v>
      </c>
      <c r="Q80" s="35">
        <v>10.75</v>
      </c>
      <c r="R80" s="35">
        <v>10.75</v>
      </c>
      <c r="S80" s="35">
        <v>10.75</v>
      </c>
      <c r="T80" s="35">
        <v>10.75</v>
      </c>
      <c r="U80" s="35">
        <v>10.75</v>
      </c>
      <c r="V80" s="35">
        <v>10.75</v>
      </c>
      <c r="W80" s="35">
        <v>10.75</v>
      </c>
      <c r="X80" s="30">
        <v>10.75</v>
      </c>
      <c r="Y80" s="30">
        <v>10.75</v>
      </c>
      <c r="Z80" s="30">
        <v>10.75</v>
      </c>
      <c r="AA80" s="30">
        <v>10.5</v>
      </c>
      <c r="AB80" s="30">
        <v>10.5</v>
      </c>
      <c r="AC80" s="30">
        <v>10.25</v>
      </c>
      <c r="AD80" s="30">
        <v>10.25</v>
      </c>
      <c r="AE80" s="30">
        <v>10.0</v>
      </c>
      <c r="AF80" s="30">
        <v>9.75</v>
      </c>
      <c r="AG80" s="30">
        <v>9.5</v>
      </c>
      <c r="AH80" s="30">
        <v>9.25</v>
      </c>
      <c r="AI80" s="30">
        <v>9.0</v>
      </c>
      <c r="AJ80" s="30">
        <v>8.75</v>
      </c>
      <c r="AK80" s="30">
        <v>8.5</v>
      </c>
      <c r="AL80" s="30">
        <v>8.25</v>
      </c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</row>
    <row r="81" ht="14.25" customHeight="1">
      <c r="B81" s="5" t="s">
        <v>5</v>
      </c>
      <c r="C81" s="21">
        <v>8.85</v>
      </c>
      <c r="D81" s="21">
        <v>8.97</v>
      </c>
      <c r="E81" s="21">
        <v>8.92</v>
      </c>
      <c r="F81" s="21">
        <v>8.95</v>
      </c>
      <c r="G81" s="21">
        <v>8.75</v>
      </c>
      <c r="H81" s="21">
        <v>8.71</v>
      </c>
      <c r="I81" s="21">
        <v>8.6</v>
      </c>
      <c r="J81" s="21">
        <v>8.76</v>
      </c>
      <c r="K81" s="21">
        <v>8.75</v>
      </c>
      <c r="L81" s="21">
        <v>8.76</v>
      </c>
      <c r="M81" s="21">
        <v>8.77</v>
      </c>
      <c r="N81" s="21">
        <v>8.91</v>
      </c>
      <c r="O81" s="30">
        <v>9.27</v>
      </c>
      <c r="P81" s="30">
        <v>9.29</v>
      </c>
      <c r="Q81" s="30">
        <v>9.73</v>
      </c>
      <c r="R81" s="30">
        <v>9.74</v>
      </c>
      <c r="S81" s="30">
        <v>9.74</v>
      </c>
      <c r="T81" s="30">
        <v>9.74</v>
      </c>
      <c r="U81" s="30">
        <v>9.74</v>
      </c>
      <c r="V81" s="30">
        <v>9.74</v>
      </c>
      <c r="W81" s="30">
        <v>9.97</v>
      </c>
      <c r="X81" s="30">
        <v>10.21</v>
      </c>
      <c r="Y81" s="30">
        <v>10.21</v>
      </c>
      <c r="Z81" s="30">
        <v>10.21</v>
      </c>
      <c r="AA81" s="30">
        <v>9.97</v>
      </c>
      <c r="AB81" s="30">
        <v>9.97</v>
      </c>
      <c r="AC81" s="30">
        <v>9.74</v>
      </c>
      <c r="AD81" s="30">
        <v>9.74</v>
      </c>
      <c r="AE81" s="30">
        <v>9.51</v>
      </c>
      <c r="AF81" s="30">
        <v>9.27</v>
      </c>
      <c r="AG81" s="30">
        <v>9.04</v>
      </c>
      <c r="AH81" s="30">
        <v>8.8</v>
      </c>
      <c r="AI81" s="30">
        <v>8.57</v>
      </c>
      <c r="AJ81" s="30">
        <v>8.34</v>
      </c>
      <c r="AK81" s="30">
        <v>8.1</v>
      </c>
      <c r="AL81" s="30">
        <v>7.87</v>
      </c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</row>
    <row r="82" ht="14.25" customHeight="1">
      <c r="B82" s="12" t="s">
        <v>10</v>
      </c>
      <c r="C82" s="26">
        <v>4279.0</v>
      </c>
      <c r="D82" s="26">
        <v>4129.0</v>
      </c>
      <c r="E82" s="26">
        <v>4135.0</v>
      </c>
      <c r="F82" s="26">
        <v>4271.0</v>
      </c>
      <c r="G82" s="26">
        <v>4199.0</v>
      </c>
      <c r="H82" s="26">
        <v>4113.0</v>
      </c>
      <c r="I82" s="26">
        <v>4057.0</v>
      </c>
      <c r="J82" s="26">
        <v>4043.0</v>
      </c>
      <c r="K82" s="26">
        <v>3913.0</v>
      </c>
      <c r="L82" s="26">
        <v>3878.0</v>
      </c>
      <c r="M82" s="26">
        <v>3770.0</v>
      </c>
      <c r="N82" s="26">
        <v>3802.0</v>
      </c>
      <c r="O82" s="27">
        <v>3700.0</v>
      </c>
      <c r="P82" s="27">
        <v>3666.0</v>
      </c>
      <c r="Q82" s="27">
        <v>3615.0</v>
      </c>
      <c r="R82" s="27">
        <v>3577.0</v>
      </c>
      <c r="S82" s="27">
        <v>3558.0</v>
      </c>
      <c r="T82" s="27">
        <v>3613.0</v>
      </c>
      <c r="U82" s="27">
        <v>3637.0</v>
      </c>
      <c r="V82" s="27">
        <v>3640.0</v>
      </c>
      <c r="W82" s="27">
        <v>3580.0</v>
      </c>
      <c r="X82" s="27">
        <v>3605.0</v>
      </c>
      <c r="Y82" s="27">
        <v>3610.0</v>
      </c>
      <c r="Z82" s="27">
        <v>3590.0</v>
      </c>
      <c r="AA82" s="27">
        <v>3522.0</v>
      </c>
      <c r="AB82" s="27">
        <v>3519.0</v>
      </c>
      <c r="AC82" s="27">
        <v>3464.0</v>
      </c>
      <c r="AD82" s="27">
        <v>3423.0</v>
      </c>
      <c r="AE82" s="27">
        <v>3399.0</v>
      </c>
      <c r="AF82" s="27">
        <v>3447.0</v>
      </c>
      <c r="AG82" s="27">
        <v>3464.0</v>
      </c>
      <c r="AH82" s="27">
        <v>3461.0</v>
      </c>
      <c r="AI82" s="27">
        <v>3398.0</v>
      </c>
      <c r="AJ82" s="27">
        <v>3417.0</v>
      </c>
      <c r="AK82" s="27">
        <v>3417.0</v>
      </c>
      <c r="AL82" s="27">
        <v>3392.0</v>
      </c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</row>
    <row r="83" ht="14.25" customHeight="1">
      <c r="C83" s="36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</row>
    <row r="84" ht="14.25" customHeight="1">
      <c r="C84" s="38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9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</row>
    <row r="85" ht="14.25" customHeight="1">
      <c r="C85" s="41"/>
      <c r="D85" s="42"/>
      <c r="F85" s="18"/>
      <c r="G85" s="18"/>
    </row>
    <row r="86" ht="14.25" customHeight="1">
      <c r="C86" s="41"/>
      <c r="D86" s="42"/>
      <c r="F86" s="18"/>
      <c r="G86" s="18"/>
    </row>
    <row r="87" ht="14.25" customHeight="1">
      <c r="C87" s="41"/>
      <c r="D87" s="42"/>
      <c r="F87" s="18"/>
      <c r="G87" s="18"/>
    </row>
    <row r="88" ht="14.25" customHeight="1">
      <c r="C88" s="41"/>
      <c r="D88" s="42"/>
      <c r="F88" s="18"/>
      <c r="G88" s="18"/>
    </row>
    <row r="89" ht="14.25" customHeight="1">
      <c r="C89" s="41"/>
      <c r="D89" s="42"/>
      <c r="F89" s="18"/>
      <c r="G89" s="18"/>
    </row>
    <row r="90" ht="14.25" customHeight="1">
      <c r="C90" s="41"/>
      <c r="F90" s="18"/>
      <c r="G90" s="18"/>
    </row>
    <row r="91" ht="14.25" customHeight="1">
      <c r="C91" s="41"/>
      <c r="F91" s="18"/>
      <c r="G91" s="18"/>
    </row>
    <row r="92" ht="14.25" customHeight="1">
      <c r="C92" s="41"/>
      <c r="F92" s="18"/>
      <c r="G92" s="18"/>
    </row>
    <row r="93" ht="14.25" customHeight="1">
      <c r="C93" s="41"/>
      <c r="F93" s="18"/>
      <c r="G93" s="18"/>
    </row>
    <row r="94" ht="14.25" customHeight="1">
      <c r="C94" s="41"/>
      <c r="F94" s="18"/>
      <c r="G94" s="18"/>
    </row>
    <row r="95" ht="14.25" customHeight="1">
      <c r="C95" s="41"/>
      <c r="F95" s="18"/>
      <c r="G95" s="18"/>
    </row>
    <row r="96" ht="14.25" customHeight="1">
      <c r="C96" s="41"/>
      <c r="F96" s="18"/>
      <c r="G96" s="18"/>
    </row>
    <row r="97" ht="14.25" customHeight="1">
      <c r="C97" s="41"/>
      <c r="F97" s="18"/>
      <c r="G97" s="18"/>
    </row>
    <row r="98" ht="14.25" customHeight="1">
      <c r="C98" s="41"/>
      <c r="F98" s="18"/>
      <c r="G98" s="18"/>
    </row>
    <row r="99" ht="14.25" customHeight="1">
      <c r="C99" s="41"/>
      <c r="F99" s="18"/>
      <c r="G99" s="18"/>
    </row>
    <row r="100" ht="14.25" customHeight="1">
      <c r="C100" s="41"/>
      <c r="F100" s="18"/>
      <c r="G100" s="18"/>
    </row>
    <row r="101" ht="14.25" customHeight="1">
      <c r="C101" s="41"/>
      <c r="F101" s="18"/>
      <c r="G101" s="18"/>
    </row>
    <row r="102" ht="14.25" customHeight="1">
      <c r="C102" s="41"/>
      <c r="F102" s="18"/>
      <c r="G102" s="18"/>
    </row>
    <row r="103" ht="14.25" customHeight="1">
      <c r="C103" s="41"/>
      <c r="F103" s="18"/>
      <c r="G103" s="18"/>
    </row>
    <row r="104" ht="14.25" customHeight="1">
      <c r="C104" s="41"/>
      <c r="F104" s="18"/>
      <c r="G104" s="18"/>
    </row>
    <row r="105" ht="14.25" customHeight="1">
      <c r="C105" s="41"/>
      <c r="F105" s="18"/>
      <c r="G105" s="18"/>
    </row>
    <row r="106" ht="14.25" customHeight="1">
      <c r="C106" s="41"/>
      <c r="F106" s="18"/>
      <c r="G106" s="18"/>
    </row>
    <row r="107" ht="14.25" customHeight="1">
      <c r="C107" s="41"/>
      <c r="F107" s="18"/>
      <c r="G107" s="18"/>
    </row>
    <row r="108" ht="14.25" customHeight="1">
      <c r="C108" s="41"/>
      <c r="F108" s="18"/>
      <c r="G108" s="18"/>
    </row>
    <row r="109" ht="14.25" customHeight="1">
      <c r="C109" s="41"/>
      <c r="F109" s="18"/>
      <c r="G109" s="18"/>
    </row>
    <row r="110" ht="14.25" customHeight="1">
      <c r="C110" s="41"/>
      <c r="F110" s="18"/>
      <c r="G110" s="18"/>
    </row>
    <row r="111" ht="14.25" customHeight="1">
      <c r="C111" s="41"/>
      <c r="F111" s="18"/>
      <c r="G111" s="18"/>
    </row>
    <row r="112" ht="14.25" customHeight="1">
      <c r="C112" s="41"/>
      <c r="F112" s="18"/>
      <c r="G112" s="18"/>
    </row>
    <row r="113" ht="14.25" customHeight="1">
      <c r="C113" s="41"/>
      <c r="F113" s="18"/>
      <c r="G113" s="18"/>
    </row>
    <row r="114" ht="14.25" customHeight="1">
      <c r="C114" s="41"/>
      <c r="F114" s="18"/>
      <c r="G114" s="18"/>
    </row>
    <row r="115" ht="14.25" customHeight="1">
      <c r="C115" s="41"/>
      <c r="F115" s="18"/>
      <c r="G115" s="18"/>
    </row>
    <row r="116" ht="14.25" customHeight="1">
      <c r="C116" s="41"/>
      <c r="F116" s="18"/>
      <c r="G116" s="18"/>
    </row>
    <row r="117" ht="14.25" customHeight="1">
      <c r="C117" s="41"/>
      <c r="F117" s="18"/>
      <c r="G117" s="18"/>
    </row>
    <row r="118" ht="14.25" customHeight="1">
      <c r="C118" s="41"/>
      <c r="F118" s="18"/>
      <c r="G118" s="18"/>
    </row>
    <row r="119" ht="14.25" customHeight="1">
      <c r="C119" s="41"/>
      <c r="F119" s="18"/>
      <c r="G119" s="18"/>
    </row>
    <row r="120" ht="14.25" customHeight="1">
      <c r="C120" s="41"/>
      <c r="F120" s="18"/>
      <c r="G120" s="18"/>
    </row>
    <row r="121" ht="14.25" customHeight="1">
      <c r="C121" s="41"/>
      <c r="F121" s="18"/>
      <c r="G121" s="18"/>
    </row>
    <row r="122" ht="14.25" customHeight="1">
      <c r="C122" s="41"/>
      <c r="F122" s="18"/>
      <c r="G122" s="18"/>
    </row>
    <row r="123" ht="14.25" customHeight="1">
      <c r="C123" s="41"/>
      <c r="F123" s="18"/>
      <c r="G123" s="18"/>
    </row>
    <row r="124" ht="14.25" customHeight="1">
      <c r="C124" s="41"/>
      <c r="F124" s="18"/>
      <c r="G124" s="18"/>
    </row>
    <row r="125" ht="14.25" customHeight="1">
      <c r="C125" s="41"/>
      <c r="F125" s="18"/>
      <c r="G125" s="18"/>
    </row>
    <row r="126" ht="14.25" customHeight="1">
      <c r="C126" s="41"/>
      <c r="F126" s="18"/>
      <c r="G126" s="18"/>
    </row>
    <row r="127" ht="14.25" customHeight="1">
      <c r="C127" s="41"/>
      <c r="F127" s="18"/>
      <c r="G127" s="18"/>
    </row>
    <row r="128" ht="14.25" customHeight="1">
      <c r="C128" s="41"/>
      <c r="F128" s="18"/>
      <c r="G128" s="18"/>
    </row>
    <row r="129" ht="14.25" customHeight="1">
      <c r="C129" s="41"/>
      <c r="F129" s="18"/>
      <c r="G129" s="18"/>
    </row>
    <row r="130" ht="14.25" customHeight="1">
      <c r="C130" s="41"/>
      <c r="F130" s="18"/>
      <c r="G130" s="18"/>
    </row>
    <row r="131" ht="14.25" customHeight="1">
      <c r="C131" s="41"/>
      <c r="F131" s="18"/>
      <c r="G131" s="18"/>
    </row>
    <row r="132" ht="14.25" customHeight="1">
      <c r="C132" s="41"/>
      <c r="F132" s="18"/>
      <c r="G132" s="18"/>
    </row>
    <row r="133" ht="14.25" customHeight="1">
      <c r="C133" s="41"/>
      <c r="F133" s="18"/>
      <c r="G133" s="18"/>
    </row>
    <row r="134" ht="14.25" customHeight="1">
      <c r="C134" s="41"/>
      <c r="F134" s="18"/>
      <c r="G134" s="18"/>
    </row>
    <row r="135" ht="14.25" customHeight="1">
      <c r="C135" s="41"/>
      <c r="F135" s="18"/>
      <c r="G135" s="18"/>
    </row>
    <row r="136" ht="14.25" customHeight="1">
      <c r="C136" s="41"/>
      <c r="F136" s="18"/>
      <c r="G136" s="18"/>
    </row>
    <row r="137" ht="14.25" customHeight="1">
      <c r="C137" s="41"/>
      <c r="F137" s="18"/>
      <c r="G137" s="18"/>
    </row>
    <row r="138" ht="14.25" customHeight="1">
      <c r="C138" s="41"/>
      <c r="F138" s="18"/>
      <c r="G138" s="18"/>
    </row>
    <row r="139" ht="14.25" customHeight="1">
      <c r="C139" s="41"/>
      <c r="F139" s="18"/>
      <c r="G139" s="18"/>
    </row>
    <row r="140" ht="14.25" customHeight="1">
      <c r="C140" s="41"/>
      <c r="F140" s="18"/>
      <c r="G140" s="18"/>
    </row>
    <row r="141" ht="14.25" customHeight="1">
      <c r="C141" s="41"/>
      <c r="F141" s="18"/>
      <c r="G141" s="18"/>
    </row>
    <row r="142" ht="14.25" customHeight="1">
      <c r="C142" s="41"/>
      <c r="F142" s="18"/>
      <c r="G142" s="18"/>
    </row>
    <row r="143" ht="14.25" customHeight="1">
      <c r="C143" s="41"/>
      <c r="F143" s="18"/>
      <c r="G143" s="18"/>
    </row>
    <row r="144" ht="14.25" customHeight="1">
      <c r="C144" s="41"/>
      <c r="F144" s="18"/>
      <c r="G144" s="18"/>
    </row>
    <row r="145" ht="14.25" customHeight="1">
      <c r="C145" s="41"/>
      <c r="F145" s="18"/>
      <c r="G145" s="18"/>
    </row>
    <row r="146" ht="14.25" customHeight="1">
      <c r="C146" s="41"/>
      <c r="F146" s="18"/>
      <c r="G146" s="18"/>
    </row>
    <row r="147" ht="14.25" customHeight="1">
      <c r="C147" s="41"/>
      <c r="F147" s="18"/>
      <c r="G147" s="18"/>
    </row>
    <row r="148" ht="14.25" customHeight="1">
      <c r="C148" s="41"/>
      <c r="F148" s="18"/>
      <c r="G148" s="18"/>
    </row>
    <row r="149" ht="14.25" customHeight="1">
      <c r="C149" s="41"/>
      <c r="F149" s="18"/>
      <c r="G149" s="18"/>
    </row>
    <row r="150" ht="14.25" customHeight="1">
      <c r="C150" s="41"/>
      <c r="F150" s="18"/>
      <c r="G150" s="18"/>
    </row>
    <row r="151" ht="14.25" customHeight="1">
      <c r="C151" s="41"/>
      <c r="F151" s="18"/>
      <c r="G151" s="18"/>
    </row>
    <row r="152" ht="14.25" customHeight="1">
      <c r="C152" s="41"/>
      <c r="F152" s="18"/>
      <c r="G152" s="18"/>
    </row>
    <row r="153" ht="14.25" customHeight="1">
      <c r="C153" s="41"/>
      <c r="F153" s="18"/>
      <c r="G153" s="18"/>
    </row>
    <row r="154" ht="14.25" customHeight="1">
      <c r="C154" s="41"/>
      <c r="F154" s="18"/>
      <c r="G154" s="18"/>
    </row>
    <row r="155" ht="14.25" customHeight="1">
      <c r="C155" s="41"/>
      <c r="F155" s="18"/>
      <c r="G155" s="18"/>
    </row>
    <row r="156" ht="14.25" customHeight="1">
      <c r="C156" s="41"/>
      <c r="F156" s="18"/>
      <c r="G156" s="18"/>
    </row>
    <row r="157" ht="14.25" customHeight="1">
      <c r="C157" s="41"/>
      <c r="F157" s="18"/>
      <c r="G157" s="18"/>
    </row>
    <row r="158" ht="14.25" customHeight="1">
      <c r="C158" s="41"/>
      <c r="F158" s="18"/>
      <c r="G158" s="18"/>
    </row>
    <row r="159" ht="14.25" customHeight="1">
      <c r="C159" s="41"/>
      <c r="F159" s="18"/>
      <c r="G159" s="18"/>
    </row>
    <row r="160" ht="14.25" customHeight="1">
      <c r="C160" s="41"/>
      <c r="F160" s="18"/>
      <c r="G160" s="18"/>
    </row>
    <row r="161" ht="14.25" customHeight="1">
      <c r="C161" s="41"/>
      <c r="F161" s="18"/>
      <c r="G161" s="18"/>
    </row>
    <row r="162" ht="14.25" customHeight="1">
      <c r="C162" s="41"/>
      <c r="F162" s="18"/>
      <c r="G162" s="18"/>
    </row>
    <row r="163" ht="14.25" customHeight="1">
      <c r="C163" s="41"/>
      <c r="F163" s="18"/>
      <c r="G163" s="18"/>
    </row>
    <row r="164" ht="14.25" customHeight="1">
      <c r="C164" s="41"/>
      <c r="F164" s="18"/>
      <c r="G164" s="18"/>
    </row>
    <row r="165" ht="14.25" customHeight="1">
      <c r="C165" s="41"/>
      <c r="F165" s="18"/>
      <c r="G165" s="18"/>
    </row>
    <row r="166" ht="14.25" customHeight="1">
      <c r="C166" s="41"/>
      <c r="F166" s="18"/>
      <c r="G166" s="18"/>
    </row>
    <row r="167" ht="14.25" customHeight="1">
      <c r="C167" s="41"/>
      <c r="F167" s="18"/>
      <c r="G167" s="18"/>
    </row>
    <row r="168" ht="14.25" customHeight="1">
      <c r="C168" s="41"/>
      <c r="F168" s="18"/>
      <c r="G168" s="18"/>
    </row>
    <row r="169" ht="14.25" customHeight="1">
      <c r="C169" s="41"/>
      <c r="F169" s="18"/>
      <c r="G169" s="18"/>
    </row>
    <row r="170" ht="14.25" customHeight="1">
      <c r="C170" s="41"/>
      <c r="F170" s="18"/>
      <c r="G170" s="18"/>
    </row>
    <row r="171" ht="14.25" customHeight="1">
      <c r="C171" s="41"/>
      <c r="F171" s="18"/>
      <c r="G171" s="18"/>
    </row>
    <row r="172" ht="14.25" customHeight="1">
      <c r="C172" s="41"/>
      <c r="F172" s="18"/>
      <c r="G172" s="18"/>
    </row>
    <row r="173" ht="14.25" customHeight="1">
      <c r="C173" s="41"/>
      <c r="F173" s="18"/>
      <c r="G173" s="18"/>
    </row>
    <row r="174" ht="14.25" customHeight="1">
      <c r="C174" s="41"/>
      <c r="F174" s="18"/>
      <c r="G174" s="18"/>
    </row>
    <row r="175" ht="14.25" customHeight="1">
      <c r="C175" s="41"/>
      <c r="F175" s="18"/>
      <c r="G175" s="18"/>
    </row>
    <row r="176" ht="14.25" customHeight="1">
      <c r="C176" s="41"/>
      <c r="F176" s="18"/>
      <c r="G176" s="18"/>
    </row>
    <row r="177" ht="14.25" customHeight="1">
      <c r="C177" s="41"/>
      <c r="F177" s="18"/>
      <c r="G177" s="18"/>
    </row>
    <row r="178" ht="14.25" customHeight="1">
      <c r="C178" s="41"/>
      <c r="F178" s="18"/>
      <c r="G178" s="18"/>
    </row>
    <row r="179" ht="14.25" customHeight="1">
      <c r="C179" s="41"/>
      <c r="F179" s="18"/>
      <c r="G179" s="18"/>
    </row>
    <row r="180" ht="14.25" customHeight="1">
      <c r="C180" s="41"/>
      <c r="F180" s="18"/>
      <c r="G180" s="18"/>
    </row>
    <row r="181" ht="14.25" customHeight="1">
      <c r="C181" s="41"/>
      <c r="F181" s="18"/>
      <c r="G181" s="18"/>
    </row>
    <row r="182" ht="14.25" customHeight="1">
      <c r="C182" s="41"/>
      <c r="F182" s="18"/>
      <c r="G182" s="18"/>
    </row>
    <row r="183" ht="14.25" customHeight="1">
      <c r="C183" s="41"/>
      <c r="F183" s="18"/>
      <c r="G183" s="18"/>
    </row>
    <row r="184" ht="14.25" customHeight="1">
      <c r="C184" s="41"/>
      <c r="F184" s="18"/>
      <c r="G184" s="18"/>
    </row>
    <row r="185" ht="14.25" customHeight="1">
      <c r="C185" s="41"/>
      <c r="F185" s="18"/>
      <c r="G185" s="18"/>
    </row>
    <row r="186" ht="15.75" customHeight="1">
      <c r="C186" s="41"/>
      <c r="F186" s="18"/>
      <c r="G186" s="18"/>
    </row>
    <row r="187" ht="15.75" customHeight="1">
      <c r="C187" s="41"/>
      <c r="F187" s="18"/>
      <c r="G187" s="18"/>
    </row>
    <row r="188" ht="15.75" customHeight="1">
      <c r="C188" s="41"/>
      <c r="F188" s="18"/>
      <c r="G188" s="18"/>
    </row>
    <row r="189" ht="15.75" customHeight="1">
      <c r="C189" s="41"/>
      <c r="F189" s="18"/>
      <c r="G189" s="18"/>
    </row>
    <row r="190" ht="15.75" customHeight="1">
      <c r="C190" s="41"/>
      <c r="F190" s="18"/>
      <c r="G190" s="18"/>
    </row>
    <row r="191" ht="15.75" customHeight="1">
      <c r="C191" s="41"/>
      <c r="F191" s="18"/>
      <c r="G191" s="18"/>
    </row>
    <row r="192" ht="15.75" customHeight="1">
      <c r="C192" s="41"/>
      <c r="F192" s="18"/>
      <c r="G192" s="18"/>
    </row>
    <row r="193" ht="15.75" customHeight="1">
      <c r="C193" s="41"/>
      <c r="F193" s="18"/>
      <c r="G193" s="18"/>
    </row>
    <row r="194" ht="15.75" customHeight="1">
      <c r="C194" s="41"/>
      <c r="F194" s="18"/>
      <c r="G194" s="18"/>
    </row>
    <row r="195" ht="15.75" customHeight="1">
      <c r="C195" s="41"/>
      <c r="F195" s="18"/>
      <c r="G195" s="18"/>
    </row>
    <row r="196" ht="15.75" customHeight="1">
      <c r="C196" s="41"/>
      <c r="F196" s="18"/>
      <c r="G196" s="18"/>
    </row>
    <row r="197" ht="15.75" customHeight="1">
      <c r="C197" s="41"/>
      <c r="F197" s="18"/>
      <c r="G197" s="18"/>
    </row>
    <row r="198" ht="15.75" customHeight="1">
      <c r="C198" s="41"/>
      <c r="F198" s="18"/>
      <c r="G198" s="18"/>
    </row>
    <row r="199" ht="15.75" customHeight="1">
      <c r="C199" s="41"/>
      <c r="F199" s="18"/>
      <c r="G199" s="18"/>
    </row>
    <row r="200" ht="15.75" customHeight="1">
      <c r="C200" s="41"/>
      <c r="F200" s="18"/>
      <c r="G200" s="18"/>
    </row>
    <row r="201" ht="15.75" customHeight="1">
      <c r="C201" s="41"/>
      <c r="F201" s="18"/>
      <c r="G201" s="18"/>
    </row>
    <row r="202" ht="15.75" customHeight="1">
      <c r="C202" s="41"/>
      <c r="F202" s="18"/>
      <c r="G202" s="18"/>
    </row>
    <row r="203" ht="15.75" customHeight="1">
      <c r="C203" s="41"/>
      <c r="F203" s="18"/>
      <c r="G203" s="18"/>
    </row>
    <row r="204" ht="15.75" customHeight="1">
      <c r="C204" s="41"/>
      <c r="F204" s="18"/>
      <c r="G204" s="18"/>
    </row>
    <row r="205" ht="15.75" customHeight="1">
      <c r="C205" s="41"/>
      <c r="F205" s="18"/>
      <c r="G205" s="18"/>
    </row>
    <row r="206" ht="15.75" customHeight="1">
      <c r="C206" s="41"/>
      <c r="F206" s="18"/>
      <c r="G206" s="18"/>
    </row>
    <row r="207" ht="15.75" customHeight="1">
      <c r="C207" s="41"/>
      <c r="F207" s="18"/>
      <c r="G207" s="18"/>
    </row>
    <row r="208" ht="15.75" customHeight="1">
      <c r="C208" s="41"/>
      <c r="F208" s="18"/>
      <c r="G208" s="18"/>
    </row>
    <row r="209" ht="15.75" customHeight="1">
      <c r="C209" s="41"/>
      <c r="F209" s="18"/>
      <c r="G209" s="18"/>
    </row>
    <row r="210" ht="15.75" customHeight="1">
      <c r="C210" s="41"/>
      <c r="F210" s="18"/>
      <c r="G210" s="18"/>
    </row>
    <row r="211" ht="15.75" customHeight="1">
      <c r="C211" s="41"/>
      <c r="F211" s="18"/>
      <c r="G211" s="18"/>
    </row>
    <row r="212" ht="15.75" customHeight="1">
      <c r="C212" s="41"/>
      <c r="F212" s="18"/>
      <c r="G212" s="18"/>
    </row>
    <row r="213" ht="15.75" customHeight="1">
      <c r="C213" s="41"/>
      <c r="F213" s="18"/>
      <c r="G213" s="18"/>
    </row>
    <row r="214" ht="15.75" customHeight="1">
      <c r="C214" s="41"/>
      <c r="F214" s="18"/>
      <c r="G214" s="18"/>
    </row>
    <row r="215" ht="15.75" customHeight="1">
      <c r="C215" s="41"/>
      <c r="F215" s="18"/>
      <c r="G215" s="18"/>
    </row>
    <row r="216" ht="15.75" customHeight="1">
      <c r="C216" s="41"/>
      <c r="F216" s="18"/>
      <c r="G216" s="18"/>
    </row>
    <row r="217" ht="15.75" customHeight="1">
      <c r="C217" s="41"/>
      <c r="F217" s="18"/>
      <c r="G217" s="18"/>
    </row>
    <row r="218" ht="15.75" customHeight="1">
      <c r="C218" s="41"/>
      <c r="F218" s="18"/>
      <c r="G218" s="18"/>
    </row>
    <row r="219" ht="15.75" customHeight="1">
      <c r="C219" s="41"/>
      <c r="F219" s="18"/>
      <c r="G219" s="18"/>
    </row>
    <row r="220" ht="15.75" customHeight="1">
      <c r="C220" s="41"/>
      <c r="F220" s="18"/>
      <c r="G220" s="18"/>
    </row>
    <row r="221" ht="15.75" customHeight="1">
      <c r="C221" s="41"/>
      <c r="F221" s="18"/>
      <c r="G221" s="18"/>
    </row>
    <row r="222" ht="15.75" customHeight="1">
      <c r="C222" s="41"/>
      <c r="F222" s="18"/>
      <c r="G222" s="18"/>
    </row>
    <row r="223" ht="15.75" customHeight="1">
      <c r="C223" s="41"/>
      <c r="F223" s="18"/>
      <c r="G223" s="18"/>
    </row>
    <row r="224" ht="15.75" customHeight="1">
      <c r="C224" s="41"/>
      <c r="F224" s="18"/>
      <c r="G224" s="18"/>
    </row>
    <row r="225" ht="15.75" customHeight="1">
      <c r="C225" s="41"/>
      <c r="F225" s="18"/>
      <c r="G225" s="18"/>
    </row>
    <row r="226" ht="15.75" customHeight="1">
      <c r="C226" s="41"/>
      <c r="F226" s="18"/>
      <c r="G226" s="18"/>
    </row>
    <row r="227" ht="15.75" customHeight="1">
      <c r="C227" s="41"/>
      <c r="F227" s="18"/>
      <c r="G227" s="18"/>
    </row>
    <row r="228" ht="15.75" customHeight="1">
      <c r="C228" s="41"/>
      <c r="F228" s="18"/>
      <c r="G228" s="18"/>
    </row>
    <row r="229" ht="15.75" customHeight="1">
      <c r="C229" s="41"/>
      <c r="F229" s="18"/>
      <c r="G229" s="18"/>
    </row>
    <row r="230" ht="15.75" customHeight="1">
      <c r="C230" s="41"/>
      <c r="F230" s="18"/>
      <c r="G230" s="18"/>
    </row>
    <row r="231" ht="15.75" customHeight="1">
      <c r="C231" s="41"/>
      <c r="F231" s="18"/>
      <c r="G231" s="18"/>
    </row>
    <row r="232" ht="15.75" customHeight="1">
      <c r="C232" s="41"/>
      <c r="F232" s="18"/>
      <c r="G232" s="18"/>
    </row>
    <row r="233" ht="15.75" customHeight="1">
      <c r="C233" s="41"/>
      <c r="F233" s="18"/>
      <c r="G233" s="18"/>
    </row>
    <row r="234" ht="15.75" customHeight="1">
      <c r="C234" s="41"/>
      <c r="F234" s="18"/>
      <c r="G234" s="18"/>
    </row>
    <row r="235" ht="15.75" customHeight="1">
      <c r="C235" s="41"/>
      <c r="F235" s="18"/>
      <c r="G235" s="18"/>
    </row>
    <row r="236" ht="15.75" customHeight="1">
      <c r="C236" s="41"/>
      <c r="F236" s="18"/>
      <c r="G236" s="18"/>
    </row>
    <row r="237" ht="15.75" customHeight="1">
      <c r="C237" s="41"/>
      <c r="F237" s="18"/>
      <c r="G237" s="18"/>
    </row>
    <row r="238" ht="15.75" customHeight="1">
      <c r="C238" s="41"/>
      <c r="F238" s="18"/>
      <c r="G238" s="18"/>
    </row>
    <row r="239" ht="15.75" customHeight="1">
      <c r="C239" s="41"/>
      <c r="F239" s="18"/>
      <c r="G239" s="18"/>
    </row>
    <row r="240" ht="15.75" customHeight="1">
      <c r="C240" s="41"/>
      <c r="F240" s="18"/>
      <c r="G240" s="18"/>
    </row>
    <row r="241" ht="15.75" customHeight="1">
      <c r="C241" s="41"/>
      <c r="F241" s="18"/>
      <c r="G241" s="18"/>
    </row>
    <row r="242" ht="15.75" customHeight="1">
      <c r="C242" s="41"/>
      <c r="F242" s="18"/>
      <c r="G242" s="18"/>
    </row>
    <row r="243" ht="15.75" customHeight="1">
      <c r="C243" s="41"/>
      <c r="F243" s="18"/>
      <c r="G243" s="18"/>
    </row>
    <row r="244" ht="15.75" customHeight="1">
      <c r="C244" s="41"/>
      <c r="F244" s="18"/>
      <c r="G244" s="18"/>
    </row>
    <row r="245" ht="15.75" customHeight="1">
      <c r="C245" s="41"/>
      <c r="F245" s="18"/>
      <c r="G245" s="18"/>
    </row>
    <row r="246" ht="15.75" customHeight="1">
      <c r="C246" s="41"/>
      <c r="F246" s="18"/>
      <c r="G246" s="18"/>
    </row>
    <row r="247" ht="15.75" customHeight="1">
      <c r="C247" s="41"/>
      <c r="F247" s="18"/>
      <c r="G247" s="18"/>
    </row>
    <row r="248" ht="15.75" customHeight="1">
      <c r="C248" s="41"/>
      <c r="F248" s="18"/>
      <c r="G248" s="18"/>
    </row>
    <row r="249" ht="15.75" customHeight="1">
      <c r="C249" s="41"/>
      <c r="F249" s="18"/>
      <c r="G249" s="18"/>
    </row>
    <row r="250" ht="15.75" customHeight="1">
      <c r="C250" s="41"/>
      <c r="F250" s="18"/>
      <c r="G250" s="18"/>
    </row>
    <row r="251" ht="15.75" customHeight="1">
      <c r="C251" s="41"/>
      <c r="F251" s="18"/>
      <c r="G251" s="18"/>
    </row>
    <row r="252" ht="15.75" customHeight="1">
      <c r="C252" s="41"/>
      <c r="F252" s="18"/>
      <c r="G252" s="18"/>
    </row>
    <row r="253" ht="15.75" customHeight="1">
      <c r="C253" s="41"/>
      <c r="F253" s="18"/>
      <c r="G253" s="18"/>
    </row>
    <row r="254" ht="15.75" customHeight="1">
      <c r="C254" s="41"/>
      <c r="F254" s="18"/>
      <c r="G254" s="18"/>
    </row>
    <row r="255" ht="15.75" customHeight="1">
      <c r="C255" s="41"/>
      <c r="F255" s="18"/>
      <c r="G255" s="18"/>
    </row>
    <row r="256" ht="15.75" customHeight="1">
      <c r="C256" s="41"/>
      <c r="F256" s="18"/>
      <c r="G256" s="18"/>
    </row>
    <row r="257" ht="15.75" customHeight="1">
      <c r="C257" s="41"/>
      <c r="F257" s="18"/>
      <c r="G257" s="18"/>
    </row>
    <row r="258" ht="15.75" customHeight="1">
      <c r="C258" s="41"/>
      <c r="F258" s="18"/>
      <c r="G258" s="18"/>
    </row>
    <row r="259" ht="15.75" customHeight="1">
      <c r="C259" s="41"/>
      <c r="F259" s="18"/>
      <c r="G259" s="18"/>
    </row>
    <row r="260" ht="15.75" customHeight="1">
      <c r="C260" s="41"/>
      <c r="F260" s="18"/>
      <c r="G260" s="18"/>
    </row>
    <row r="261" ht="15.75" customHeight="1">
      <c r="C261" s="41"/>
      <c r="F261" s="18"/>
      <c r="G261" s="18"/>
    </row>
    <row r="262" ht="15.75" customHeight="1">
      <c r="C262" s="41"/>
      <c r="F262" s="18"/>
      <c r="G262" s="18"/>
    </row>
    <row r="263" ht="15.75" customHeight="1">
      <c r="C263" s="41"/>
      <c r="F263" s="18"/>
      <c r="G263" s="18"/>
    </row>
    <row r="264" ht="15.75" customHeight="1">
      <c r="C264" s="41"/>
      <c r="F264" s="18"/>
      <c r="G264" s="18"/>
    </row>
    <row r="265" ht="15.75" customHeight="1">
      <c r="C265" s="41"/>
      <c r="F265" s="18"/>
      <c r="G265" s="18"/>
    </row>
    <row r="266" ht="15.75" customHeight="1">
      <c r="C266" s="41"/>
      <c r="F266" s="18"/>
      <c r="G266" s="18"/>
    </row>
    <row r="267" ht="15.75" customHeight="1">
      <c r="C267" s="41"/>
      <c r="F267" s="18"/>
      <c r="G267" s="18"/>
    </row>
    <row r="268" ht="15.75" customHeight="1">
      <c r="C268" s="41"/>
      <c r="F268" s="18"/>
      <c r="G268" s="18"/>
    </row>
    <row r="269" ht="15.75" customHeight="1">
      <c r="C269" s="41"/>
      <c r="F269" s="18"/>
      <c r="G269" s="18"/>
    </row>
    <row r="270" ht="15.75" customHeight="1">
      <c r="C270" s="41"/>
      <c r="F270" s="18"/>
      <c r="G270" s="18"/>
    </row>
    <row r="271" ht="15.75" customHeight="1">
      <c r="C271" s="41"/>
      <c r="F271" s="18"/>
      <c r="G271" s="18"/>
    </row>
    <row r="272" ht="15.75" customHeight="1">
      <c r="C272" s="41"/>
      <c r="F272" s="18"/>
      <c r="G272" s="18"/>
    </row>
    <row r="273" ht="15.75" customHeight="1">
      <c r="C273" s="41"/>
      <c r="F273" s="18"/>
      <c r="G273" s="18"/>
    </row>
    <row r="274" ht="15.75" customHeight="1">
      <c r="C274" s="41"/>
      <c r="F274" s="18"/>
      <c r="G274" s="18"/>
    </row>
    <row r="275" ht="15.75" customHeight="1">
      <c r="C275" s="41"/>
      <c r="F275" s="18"/>
      <c r="G275" s="18"/>
    </row>
    <row r="276" ht="15.75" customHeight="1">
      <c r="C276" s="41"/>
      <c r="F276" s="18"/>
      <c r="G276" s="18"/>
    </row>
    <row r="277" ht="15.75" customHeight="1">
      <c r="C277" s="41"/>
      <c r="F277" s="18"/>
      <c r="G277" s="18"/>
    </row>
    <row r="278" ht="15.75" customHeight="1">
      <c r="C278" s="41"/>
      <c r="F278" s="18"/>
      <c r="G278" s="18"/>
    </row>
    <row r="279" ht="15.75" customHeight="1">
      <c r="C279" s="41"/>
      <c r="F279" s="18"/>
      <c r="G279" s="18"/>
    </row>
    <row r="280" ht="15.75" customHeight="1">
      <c r="C280" s="41"/>
      <c r="F280" s="18"/>
      <c r="G280" s="18"/>
    </row>
    <row r="281" ht="15.75" customHeight="1">
      <c r="C281" s="41"/>
      <c r="F281" s="18"/>
      <c r="G281" s="18"/>
    </row>
    <row r="282" ht="15.75" customHeight="1">
      <c r="C282" s="41"/>
      <c r="F282" s="18"/>
      <c r="G282" s="18"/>
    </row>
    <row r="283" ht="15.75" customHeight="1">
      <c r="C283" s="41"/>
      <c r="F283" s="18"/>
      <c r="G283" s="18"/>
    </row>
    <row r="284" ht="15.75" customHeight="1">
      <c r="C284" s="41"/>
      <c r="F284" s="18"/>
      <c r="G284" s="18"/>
    </row>
    <row r="285" ht="15.75" customHeight="1">
      <c r="C285" s="41"/>
      <c r="F285" s="18"/>
      <c r="G285" s="18"/>
    </row>
    <row r="286" ht="15.75" customHeight="1">
      <c r="C286" s="41"/>
      <c r="F286" s="18"/>
      <c r="G286" s="18"/>
    </row>
    <row r="287" ht="15.75" customHeight="1">
      <c r="C287" s="41"/>
      <c r="F287" s="18"/>
      <c r="G287" s="18"/>
    </row>
    <row r="288" ht="15.75" customHeight="1">
      <c r="C288" s="41"/>
      <c r="F288" s="18"/>
      <c r="G288" s="18"/>
    </row>
    <row r="289" ht="15.75" customHeight="1">
      <c r="C289" s="41"/>
      <c r="F289" s="18"/>
      <c r="G289" s="18"/>
    </row>
    <row r="290" ht="15.75" customHeight="1">
      <c r="C290" s="41"/>
      <c r="F290" s="18"/>
      <c r="G290" s="18"/>
    </row>
    <row r="291" ht="15.75" customHeight="1">
      <c r="C291" s="41"/>
      <c r="F291" s="18"/>
      <c r="G291" s="18"/>
    </row>
    <row r="292" ht="15.75" customHeight="1">
      <c r="C292" s="41"/>
      <c r="F292" s="18"/>
      <c r="G292" s="18"/>
    </row>
    <row r="293" ht="15.75" customHeight="1">
      <c r="C293" s="41"/>
      <c r="F293" s="18"/>
      <c r="G293" s="18"/>
    </row>
    <row r="294" ht="15.75" customHeight="1">
      <c r="C294" s="41"/>
      <c r="F294" s="18"/>
      <c r="G294" s="18"/>
    </row>
    <row r="295" ht="15.75" customHeight="1">
      <c r="C295" s="41"/>
      <c r="F295" s="18"/>
      <c r="G295" s="18"/>
    </row>
    <row r="296" ht="15.75" customHeight="1">
      <c r="C296" s="41"/>
      <c r="F296" s="18"/>
      <c r="G296" s="18"/>
    </row>
    <row r="297" ht="15.75" customHeight="1">
      <c r="C297" s="41"/>
      <c r="F297" s="18"/>
      <c r="G297" s="18"/>
    </row>
    <row r="298" ht="15.75" customHeight="1">
      <c r="C298" s="41"/>
      <c r="F298" s="18"/>
      <c r="G298" s="18"/>
    </row>
    <row r="299" ht="15.75" customHeight="1">
      <c r="C299" s="41"/>
      <c r="F299" s="18"/>
      <c r="G299" s="18"/>
    </row>
    <row r="300" ht="15.75" customHeight="1">
      <c r="C300" s="41"/>
      <c r="F300" s="18"/>
      <c r="G300" s="18"/>
    </row>
    <row r="301" ht="15.75" customHeight="1">
      <c r="C301" s="41"/>
      <c r="F301" s="18"/>
      <c r="G301" s="18"/>
    </row>
    <row r="302" ht="15.75" customHeight="1">
      <c r="C302" s="41"/>
      <c r="F302" s="18"/>
      <c r="G302" s="18"/>
    </row>
    <row r="303" ht="15.75" customHeight="1">
      <c r="C303" s="41"/>
      <c r="F303" s="18"/>
      <c r="G303" s="18"/>
    </row>
    <row r="304" ht="15.75" customHeight="1">
      <c r="C304" s="41"/>
      <c r="F304" s="18"/>
      <c r="G304" s="18"/>
    </row>
    <row r="305" ht="15.75" customHeight="1">
      <c r="C305" s="41"/>
      <c r="F305" s="18"/>
      <c r="G305" s="18"/>
    </row>
    <row r="306" ht="15.75" customHeight="1">
      <c r="C306" s="41"/>
      <c r="F306" s="18"/>
      <c r="G306" s="18"/>
    </row>
    <row r="307" ht="15.75" customHeight="1">
      <c r="C307" s="41"/>
      <c r="F307" s="18"/>
      <c r="G307" s="18"/>
    </row>
    <row r="308" ht="15.75" customHeight="1">
      <c r="C308" s="41"/>
      <c r="F308" s="18"/>
      <c r="G308" s="18"/>
    </row>
    <row r="309" ht="15.75" customHeight="1">
      <c r="C309" s="41"/>
      <c r="F309" s="18"/>
      <c r="G309" s="18"/>
    </row>
    <row r="310" ht="15.75" customHeight="1">
      <c r="C310" s="41"/>
      <c r="F310" s="18"/>
      <c r="G310" s="18"/>
    </row>
    <row r="311" ht="15.75" customHeight="1">
      <c r="C311" s="41"/>
      <c r="F311" s="18"/>
      <c r="G311" s="18"/>
    </row>
    <row r="312" ht="15.75" customHeight="1">
      <c r="C312" s="41"/>
      <c r="F312" s="18"/>
      <c r="G312" s="18"/>
    </row>
    <row r="313" ht="15.75" customHeight="1">
      <c r="C313" s="41"/>
      <c r="F313" s="18"/>
      <c r="G313" s="18"/>
    </row>
    <row r="314" ht="15.75" customHeight="1">
      <c r="C314" s="41"/>
      <c r="F314" s="18"/>
      <c r="G314" s="18"/>
    </row>
    <row r="315" ht="15.75" customHeight="1">
      <c r="C315" s="41"/>
      <c r="F315" s="18"/>
      <c r="G315" s="18"/>
    </row>
    <row r="316" ht="15.75" customHeight="1">
      <c r="C316" s="41"/>
      <c r="F316" s="18"/>
      <c r="G316" s="18"/>
    </row>
    <row r="317" ht="15.75" customHeight="1">
      <c r="C317" s="41"/>
      <c r="F317" s="18"/>
      <c r="G317" s="18"/>
    </row>
    <row r="318" ht="15.75" customHeight="1">
      <c r="C318" s="41"/>
      <c r="F318" s="18"/>
      <c r="G318" s="18"/>
    </row>
    <row r="319" ht="15.75" customHeight="1">
      <c r="C319" s="41"/>
      <c r="F319" s="18"/>
      <c r="G319" s="18"/>
    </row>
    <row r="320" ht="15.75" customHeight="1">
      <c r="C320" s="41"/>
      <c r="F320" s="18"/>
      <c r="G320" s="18"/>
    </row>
    <row r="321" ht="15.75" customHeight="1">
      <c r="C321" s="41"/>
      <c r="F321" s="18"/>
      <c r="G321" s="18"/>
    </row>
    <row r="322" ht="15.75" customHeight="1">
      <c r="C322" s="41"/>
      <c r="F322" s="18"/>
      <c r="G322" s="18"/>
    </row>
    <row r="323" ht="15.75" customHeight="1">
      <c r="C323" s="41"/>
      <c r="F323" s="18"/>
      <c r="G323" s="18"/>
    </row>
    <row r="324" ht="15.75" customHeight="1">
      <c r="C324" s="41"/>
      <c r="F324" s="18"/>
      <c r="G324" s="18"/>
    </row>
    <row r="325" ht="15.75" customHeight="1">
      <c r="C325" s="41"/>
      <c r="F325" s="18"/>
      <c r="G325" s="18"/>
    </row>
    <row r="326" ht="15.75" customHeight="1">
      <c r="C326" s="41"/>
      <c r="F326" s="18"/>
      <c r="G326" s="18"/>
    </row>
    <row r="327" ht="15.75" customHeight="1">
      <c r="C327" s="41"/>
      <c r="F327" s="18"/>
      <c r="G327" s="18"/>
    </row>
    <row r="328" ht="15.75" customHeight="1">
      <c r="C328" s="41"/>
      <c r="F328" s="18"/>
      <c r="G328" s="18"/>
    </row>
    <row r="329" ht="15.75" customHeight="1">
      <c r="C329" s="41"/>
      <c r="F329" s="18"/>
      <c r="G329" s="18"/>
    </row>
    <row r="330" ht="15.75" customHeight="1">
      <c r="C330" s="41"/>
      <c r="F330" s="18"/>
      <c r="G330" s="18"/>
    </row>
    <row r="331" ht="15.75" customHeight="1">
      <c r="C331" s="41"/>
      <c r="F331" s="18"/>
      <c r="G331" s="18"/>
    </row>
    <row r="332" ht="15.75" customHeight="1">
      <c r="C332" s="41"/>
      <c r="F332" s="18"/>
      <c r="G332" s="18"/>
    </row>
    <row r="333" ht="15.75" customHeight="1">
      <c r="C333" s="41"/>
      <c r="F333" s="18"/>
      <c r="G333" s="18"/>
    </row>
    <row r="334" ht="15.75" customHeight="1">
      <c r="C334" s="41"/>
      <c r="F334" s="18"/>
      <c r="G334" s="18"/>
    </row>
    <row r="335" ht="15.75" customHeight="1">
      <c r="C335" s="41"/>
      <c r="F335" s="18"/>
      <c r="G335" s="18"/>
    </row>
    <row r="336" ht="15.75" customHeight="1">
      <c r="C336" s="41"/>
      <c r="F336" s="18"/>
      <c r="G336" s="18"/>
    </row>
    <row r="337" ht="15.75" customHeight="1">
      <c r="C337" s="41"/>
      <c r="F337" s="18"/>
      <c r="G337" s="18"/>
    </row>
    <row r="338" ht="15.75" customHeight="1">
      <c r="C338" s="41"/>
      <c r="F338" s="18"/>
      <c r="G338" s="18"/>
    </row>
    <row r="339" ht="15.75" customHeight="1">
      <c r="C339" s="41"/>
      <c r="F339" s="18"/>
      <c r="G339" s="18"/>
    </row>
    <row r="340" ht="15.75" customHeight="1">
      <c r="C340" s="41"/>
      <c r="F340" s="18"/>
      <c r="G340" s="18"/>
    </row>
    <row r="341" ht="15.75" customHeight="1">
      <c r="C341" s="41"/>
      <c r="F341" s="18"/>
      <c r="G341" s="18"/>
    </row>
    <row r="342" ht="15.75" customHeight="1">
      <c r="C342" s="41"/>
      <c r="F342" s="18"/>
      <c r="G342" s="18"/>
    </row>
    <row r="343" ht="15.75" customHeight="1">
      <c r="C343" s="41"/>
      <c r="F343" s="18"/>
      <c r="G343" s="18"/>
    </row>
    <row r="344" ht="15.75" customHeight="1">
      <c r="C344" s="41"/>
      <c r="F344" s="18"/>
      <c r="G344" s="18"/>
    </row>
    <row r="345" ht="15.75" customHeight="1">
      <c r="C345" s="41"/>
      <c r="F345" s="18"/>
      <c r="G345" s="18"/>
    </row>
    <row r="346" ht="15.75" customHeight="1">
      <c r="C346" s="41"/>
      <c r="F346" s="18"/>
      <c r="G346" s="18"/>
    </row>
    <row r="347" ht="15.75" customHeight="1">
      <c r="C347" s="41"/>
      <c r="F347" s="18"/>
      <c r="G347" s="18"/>
    </row>
    <row r="348" ht="15.75" customHeight="1">
      <c r="C348" s="41"/>
      <c r="F348" s="18"/>
      <c r="G348" s="18"/>
    </row>
    <row r="349" ht="15.75" customHeight="1">
      <c r="C349" s="41"/>
      <c r="F349" s="18"/>
      <c r="G349" s="18"/>
    </row>
    <row r="350" ht="15.75" customHeight="1">
      <c r="C350" s="41"/>
      <c r="F350" s="18"/>
      <c r="G350" s="18"/>
    </row>
    <row r="351" ht="15.75" customHeight="1">
      <c r="C351" s="41"/>
      <c r="F351" s="18"/>
      <c r="G351" s="18"/>
    </row>
    <row r="352" ht="15.75" customHeight="1">
      <c r="C352" s="41"/>
      <c r="F352" s="18"/>
      <c r="G352" s="18"/>
    </row>
    <row r="353" ht="15.75" customHeight="1">
      <c r="C353" s="41"/>
      <c r="F353" s="18"/>
      <c r="G353" s="18"/>
    </row>
    <row r="354" ht="15.75" customHeight="1">
      <c r="C354" s="41"/>
      <c r="F354" s="18"/>
      <c r="G354" s="18"/>
    </row>
    <row r="355" ht="15.75" customHeight="1">
      <c r="C355" s="41"/>
      <c r="F355" s="18"/>
      <c r="G355" s="18"/>
    </row>
    <row r="356" ht="15.75" customHeight="1">
      <c r="C356" s="41"/>
      <c r="F356" s="18"/>
      <c r="G356" s="18"/>
    </row>
    <row r="357" ht="15.75" customHeight="1">
      <c r="C357" s="41"/>
      <c r="F357" s="18"/>
      <c r="G357" s="18"/>
    </row>
    <row r="358" ht="15.75" customHeight="1">
      <c r="C358" s="41"/>
      <c r="F358" s="18"/>
      <c r="G358" s="18"/>
    </row>
    <row r="359" ht="15.75" customHeight="1">
      <c r="C359" s="41"/>
      <c r="F359" s="18"/>
      <c r="G359" s="18"/>
    </row>
    <row r="360" ht="15.75" customHeight="1">
      <c r="C360" s="41"/>
      <c r="F360" s="18"/>
      <c r="G360" s="18"/>
    </row>
    <row r="361" ht="15.75" customHeight="1">
      <c r="C361" s="41"/>
      <c r="F361" s="18"/>
      <c r="G361" s="18"/>
    </row>
    <row r="362" ht="15.75" customHeight="1">
      <c r="C362" s="41"/>
      <c r="F362" s="18"/>
      <c r="G362" s="18"/>
    </row>
    <row r="363" ht="15.75" customHeight="1">
      <c r="C363" s="41"/>
      <c r="F363" s="18"/>
      <c r="G363" s="18"/>
    </row>
    <row r="364" ht="15.75" customHeight="1">
      <c r="C364" s="41"/>
      <c r="F364" s="18"/>
      <c r="G364" s="18"/>
    </row>
    <row r="365" ht="15.75" customHeight="1">
      <c r="C365" s="41"/>
      <c r="F365" s="18"/>
      <c r="G365" s="18"/>
    </row>
    <row r="366" ht="15.75" customHeight="1">
      <c r="C366" s="41"/>
      <c r="F366" s="18"/>
      <c r="G366" s="18"/>
    </row>
    <row r="367" ht="15.75" customHeight="1">
      <c r="C367" s="41"/>
      <c r="F367" s="18"/>
      <c r="G367" s="18"/>
    </row>
    <row r="368" ht="15.75" customHeight="1">
      <c r="C368" s="41"/>
      <c r="F368" s="18"/>
      <c r="G368" s="18"/>
    </row>
    <row r="369" ht="15.75" customHeight="1">
      <c r="C369" s="41"/>
      <c r="F369" s="18"/>
      <c r="G369" s="18"/>
    </row>
    <row r="370" ht="15.75" customHeight="1">
      <c r="C370" s="41"/>
      <c r="F370" s="18"/>
      <c r="G370" s="18"/>
    </row>
    <row r="371" ht="15.75" customHeight="1">
      <c r="C371" s="41"/>
      <c r="F371" s="18"/>
      <c r="G371" s="18"/>
    </row>
    <row r="372" ht="15.75" customHeight="1">
      <c r="C372" s="41"/>
      <c r="F372" s="18"/>
      <c r="G372" s="18"/>
    </row>
    <row r="373" ht="15.75" customHeight="1">
      <c r="C373" s="41"/>
      <c r="F373" s="18"/>
      <c r="G373" s="18"/>
    </row>
    <row r="374" ht="15.75" customHeight="1">
      <c r="C374" s="41"/>
      <c r="F374" s="18"/>
      <c r="G374" s="18"/>
    </row>
    <row r="375" ht="15.75" customHeight="1">
      <c r="C375" s="41"/>
      <c r="F375" s="18"/>
      <c r="G375" s="18"/>
    </row>
    <row r="376" ht="15.75" customHeight="1">
      <c r="C376" s="41"/>
      <c r="F376" s="18"/>
      <c r="G376" s="18"/>
    </row>
    <row r="377" ht="15.75" customHeight="1">
      <c r="C377" s="41"/>
      <c r="F377" s="18"/>
      <c r="G377" s="18"/>
    </row>
    <row r="378" ht="15.75" customHeight="1">
      <c r="C378" s="41"/>
      <c r="F378" s="18"/>
      <c r="G378" s="18"/>
    </row>
    <row r="379" ht="15.75" customHeight="1">
      <c r="C379" s="41"/>
      <c r="F379" s="18"/>
      <c r="G379" s="18"/>
    </row>
    <row r="380" ht="15.75" customHeight="1">
      <c r="C380" s="41"/>
      <c r="F380" s="18"/>
      <c r="G380" s="18"/>
    </row>
    <row r="381" ht="15.75" customHeight="1">
      <c r="C381" s="41"/>
      <c r="F381" s="18"/>
      <c r="G381" s="18"/>
    </row>
    <row r="382" ht="15.75" customHeight="1">
      <c r="C382" s="41"/>
      <c r="F382" s="18"/>
      <c r="G382" s="18"/>
    </row>
    <row r="383" ht="15.75" customHeight="1">
      <c r="C383" s="41"/>
      <c r="F383" s="18"/>
      <c r="G383" s="18"/>
    </row>
    <row r="384" ht="15.75" customHeight="1">
      <c r="C384" s="41"/>
      <c r="F384" s="18"/>
      <c r="G384" s="18"/>
    </row>
    <row r="385" ht="15.75" customHeight="1">
      <c r="C385" s="41"/>
      <c r="F385" s="18"/>
      <c r="G385" s="18"/>
    </row>
    <row r="386" ht="15.75" customHeight="1">
      <c r="C386" s="41"/>
      <c r="F386" s="18"/>
      <c r="G386" s="18"/>
    </row>
    <row r="387" ht="15.75" customHeight="1">
      <c r="C387" s="41"/>
      <c r="F387" s="18"/>
      <c r="G387" s="18"/>
    </row>
    <row r="388" ht="15.75" customHeight="1">
      <c r="C388" s="41"/>
      <c r="F388" s="18"/>
      <c r="G388" s="18"/>
    </row>
    <row r="389" ht="15.75" customHeight="1">
      <c r="C389" s="41"/>
      <c r="F389" s="18"/>
      <c r="G389" s="18"/>
    </row>
    <row r="390" ht="15.75" customHeight="1">
      <c r="C390" s="41"/>
      <c r="F390" s="18"/>
      <c r="G390" s="18"/>
    </row>
    <row r="391" ht="15.75" customHeight="1">
      <c r="C391" s="41"/>
      <c r="F391" s="18"/>
      <c r="G391" s="18"/>
    </row>
    <row r="392" ht="15.75" customHeight="1">
      <c r="C392" s="41"/>
      <c r="F392" s="18"/>
      <c r="G392" s="18"/>
    </row>
    <row r="393" ht="15.75" customHeight="1">
      <c r="C393" s="41"/>
      <c r="F393" s="18"/>
      <c r="G393" s="18"/>
    </row>
    <row r="394" ht="15.75" customHeight="1">
      <c r="C394" s="41"/>
      <c r="F394" s="18"/>
      <c r="G394" s="18"/>
    </row>
    <row r="395" ht="15.75" customHeight="1">
      <c r="C395" s="41"/>
      <c r="F395" s="18"/>
      <c r="G395" s="18"/>
    </row>
    <row r="396" ht="15.75" customHeight="1">
      <c r="C396" s="41"/>
      <c r="F396" s="18"/>
      <c r="G396" s="18"/>
    </row>
    <row r="397" ht="15.75" customHeight="1">
      <c r="C397" s="41"/>
      <c r="F397" s="18"/>
      <c r="G397" s="18"/>
    </row>
    <row r="398" ht="15.75" customHeight="1">
      <c r="C398" s="41"/>
      <c r="F398" s="18"/>
      <c r="G398" s="18"/>
    </row>
    <row r="399" ht="15.75" customHeight="1">
      <c r="C399" s="41"/>
      <c r="F399" s="18"/>
      <c r="G399" s="18"/>
    </row>
    <row r="400" ht="15.75" customHeight="1">
      <c r="C400" s="41"/>
      <c r="F400" s="18"/>
      <c r="G400" s="18"/>
    </row>
    <row r="401" ht="15.75" customHeight="1">
      <c r="C401" s="41"/>
      <c r="F401" s="18"/>
      <c r="G401" s="18"/>
    </row>
    <row r="402" ht="15.75" customHeight="1">
      <c r="C402" s="41"/>
      <c r="F402" s="18"/>
      <c r="G402" s="18"/>
    </row>
    <row r="403" ht="15.75" customHeight="1">
      <c r="C403" s="41"/>
      <c r="F403" s="18"/>
      <c r="G403" s="18"/>
    </row>
    <row r="404" ht="15.75" customHeight="1">
      <c r="C404" s="41"/>
      <c r="F404" s="18"/>
      <c r="G404" s="18"/>
    </row>
    <row r="405" ht="15.75" customHeight="1">
      <c r="C405" s="41"/>
      <c r="F405" s="18"/>
      <c r="G405" s="18"/>
    </row>
    <row r="406" ht="15.75" customHeight="1">
      <c r="C406" s="41"/>
      <c r="F406" s="18"/>
      <c r="G406" s="18"/>
    </row>
    <row r="407" ht="15.75" customHeight="1">
      <c r="C407" s="41"/>
      <c r="F407" s="18"/>
      <c r="G407" s="18"/>
    </row>
    <row r="408" ht="15.75" customHeight="1">
      <c r="C408" s="41"/>
      <c r="F408" s="18"/>
      <c r="G408" s="18"/>
    </row>
    <row r="409" ht="15.75" customHeight="1">
      <c r="C409" s="41"/>
      <c r="F409" s="18"/>
      <c r="G409" s="18"/>
    </row>
    <row r="410" ht="15.75" customHeight="1">
      <c r="C410" s="41"/>
      <c r="F410" s="18"/>
      <c r="G410" s="18"/>
    </row>
    <row r="411" ht="15.75" customHeight="1">
      <c r="C411" s="41"/>
      <c r="F411" s="18"/>
      <c r="G411" s="18"/>
    </row>
    <row r="412" ht="15.75" customHeight="1">
      <c r="C412" s="41"/>
      <c r="F412" s="18"/>
      <c r="G412" s="18"/>
    </row>
    <row r="413" ht="15.75" customHeight="1">
      <c r="C413" s="41"/>
      <c r="F413" s="18"/>
      <c r="G413" s="18"/>
    </row>
    <row r="414" ht="15.75" customHeight="1">
      <c r="C414" s="41"/>
      <c r="F414" s="18"/>
      <c r="G414" s="18"/>
    </row>
    <row r="415" ht="15.75" customHeight="1">
      <c r="C415" s="41"/>
      <c r="F415" s="18"/>
      <c r="G415" s="18"/>
    </row>
    <row r="416" ht="15.75" customHeight="1">
      <c r="C416" s="41"/>
      <c r="F416" s="18"/>
      <c r="G416" s="18"/>
    </row>
    <row r="417" ht="15.75" customHeight="1">
      <c r="C417" s="41"/>
      <c r="F417" s="18"/>
      <c r="G417" s="18"/>
    </row>
    <row r="418" ht="15.75" customHeight="1">
      <c r="C418" s="41"/>
      <c r="F418" s="18"/>
      <c r="G418" s="18"/>
    </row>
    <row r="419" ht="15.75" customHeight="1">
      <c r="C419" s="41"/>
      <c r="F419" s="18"/>
      <c r="G419" s="18"/>
    </row>
    <row r="420" ht="15.75" customHeight="1">
      <c r="C420" s="41"/>
      <c r="F420" s="18"/>
      <c r="G420" s="18"/>
    </row>
    <row r="421" ht="15.75" customHeight="1">
      <c r="C421" s="41"/>
      <c r="F421" s="18"/>
      <c r="G421" s="18"/>
    </row>
    <row r="422" ht="15.75" customHeight="1">
      <c r="C422" s="41"/>
      <c r="F422" s="18"/>
      <c r="G422" s="18"/>
    </row>
    <row r="423" ht="15.75" customHeight="1">
      <c r="C423" s="41"/>
      <c r="F423" s="18"/>
      <c r="G423" s="18"/>
    </row>
    <row r="424" ht="15.75" customHeight="1">
      <c r="C424" s="41"/>
      <c r="F424" s="18"/>
      <c r="G424" s="18"/>
    </row>
    <row r="425" ht="15.75" customHeight="1">
      <c r="C425" s="41"/>
      <c r="F425" s="18"/>
      <c r="G425" s="18"/>
    </row>
    <row r="426" ht="15.75" customHeight="1">
      <c r="C426" s="41"/>
      <c r="F426" s="18"/>
      <c r="G426" s="18"/>
    </row>
    <row r="427" ht="15.75" customHeight="1">
      <c r="C427" s="41"/>
      <c r="F427" s="18"/>
      <c r="G427" s="18"/>
    </row>
    <row r="428" ht="15.75" customHeight="1">
      <c r="C428" s="41"/>
      <c r="F428" s="18"/>
      <c r="G428" s="18"/>
    </row>
    <row r="429" ht="15.75" customHeight="1">
      <c r="C429" s="41"/>
      <c r="F429" s="18"/>
      <c r="G429" s="18"/>
    </row>
    <row r="430" ht="15.75" customHeight="1">
      <c r="C430" s="41"/>
      <c r="F430" s="18"/>
      <c r="G430" s="18"/>
    </row>
    <row r="431" ht="15.75" customHeight="1">
      <c r="C431" s="41"/>
      <c r="F431" s="18"/>
      <c r="G431" s="18"/>
    </row>
    <row r="432" ht="15.75" customHeight="1">
      <c r="C432" s="41"/>
      <c r="F432" s="18"/>
      <c r="G432" s="18"/>
    </row>
    <row r="433" ht="15.75" customHeight="1">
      <c r="C433" s="41"/>
      <c r="F433" s="18"/>
      <c r="G433" s="18"/>
    </row>
    <row r="434" ht="15.75" customHeight="1">
      <c r="C434" s="41"/>
      <c r="F434" s="18"/>
      <c r="G434" s="18"/>
    </row>
    <row r="435" ht="15.75" customHeight="1">
      <c r="C435" s="41"/>
      <c r="F435" s="18"/>
      <c r="G435" s="18"/>
    </row>
    <row r="436" ht="15.75" customHeight="1">
      <c r="C436" s="41"/>
      <c r="F436" s="18"/>
      <c r="G436" s="18"/>
    </row>
    <row r="437" ht="15.75" customHeight="1">
      <c r="C437" s="41"/>
      <c r="F437" s="18"/>
      <c r="G437" s="18"/>
    </row>
    <row r="438" ht="15.75" customHeight="1">
      <c r="C438" s="41"/>
      <c r="F438" s="18"/>
      <c r="G438" s="18"/>
    </row>
    <row r="439" ht="15.75" customHeight="1">
      <c r="C439" s="41"/>
      <c r="F439" s="18"/>
      <c r="G439" s="18"/>
    </row>
    <row r="440" ht="15.75" customHeight="1">
      <c r="C440" s="41"/>
      <c r="F440" s="18"/>
      <c r="G440" s="18"/>
    </row>
    <row r="441" ht="15.75" customHeight="1">
      <c r="C441" s="41"/>
      <c r="F441" s="18"/>
      <c r="G441" s="18"/>
    </row>
    <row r="442" ht="15.75" customHeight="1">
      <c r="C442" s="41"/>
      <c r="F442" s="18"/>
      <c r="G442" s="18"/>
    </row>
    <row r="443" ht="15.75" customHeight="1">
      <c r="C443" s="41"/>
      <c r="F443" s="18"/>
      <c r="G443" s="18"/>
    </row>
    <row r="444" ht="15.75" customHeight="1">
      <c r="C444" s="41"/>
      <c r="F444" s="18"/>
      <c r="G444" s="18"/>
    </row>
    <row r="445" ht="15.75" customHeight="1">
      <c r="C445" s="41"/>
      <c r="F445" s="18"/>
      <c r="G445" s="18"/>
    </row>
    <row r="446" ht="15.75" customHeight="1">
      <c r="C446" s="41"/>
      <c r="F446" s="18"/>
      <c r="G446" s="18"/>
    </row>
    <row r="447" ht="15.75" customHeight="1">
      <c r="C447" s="41"/>
      <c r="F447" s="18"/>
      <c r="G447" s="18"/>
    </row>
    <row r="448" ht="15.75" customHeight="1">
      <c r="C448" s="41"/>
      <c r="F448" s="18"/>
      <c r="G448" s="18"/>
    </row>
    <row r="449" ht="15.75" customHeight="1">
      <c r="C449" s="41"/>
      <c r="F449" s="18"/>
      <c r="G449" s="18"/>
    </row>
    <row r="450" ht="15.75" customHeight="1">
      <c r="C450" s="41"/>
      <c r="F450" s="18"/>
      <c r="G450" s="18"/>
    </row>
    <row r="451" ht="15.75" customHeight="1">
      <c r="C451" s="41"/>
      <c r="F451" s="18"/>
      <c r="G451" s="18"/>
    </row>
    <row r="452" ht="15.75" customHeight="1">
      <c r="C452" s="41"/>
      <c r="F452" s="18"/>
      <c r="G452" s="18"/>
    </row>
    <row r="453" ht="15.75" customHeight="1">
      <c r="C453" s="41"/>
      <c r="F453" s="18"/>
      <c r="G453" s="18"/>
    </row>
    <row r="454" ht="15.75" customHeight="1">
      <c r="C454" s="41"/>
      <c r="F454" s="18"/>
      <c r="G454" s="18"/>
    </row>
    <row r="455" ht="15.75" customHeight="1">
      <c r="C455" s="41"/>
      <c r="F455" s="18"/>
      <c r="G455" s="18"/>
    </row>
    <row r="456" ht="15.75" customHeight="1">
      <c r="C456" s="41"/>
      <c r="F456" s="18"/>
      <c r="G456" s="18"/>
    </row>
    <row r="457" ht="15.75" customHeight="1">
      <c r="C457" s="41"/>
      <c r="F457" s="18"/>
      <c r="G457" s="18"/>
    </row>
    <row r="458" ht="15.75" customHeight="1">
      <c r="C458" s="41"/>
      <c r="F458" s="18"/>
      <c r="G458" s="18"/>
    </row>
    <row r="459" ht="15.75" customHeight="1">
      <c r="C459" s="41"/>
      <c r="F459" s="18"/>
      <c r="G459" s="18"/>
    </row>
    <row r="460" ht="15.75" customHeight="1">
      <c r="C460" s="41"/>
      <c r="F460" s="18"/>
      <c r="G460" s="18"/>
    </row>
    <row r="461" ht="15.75" customHeight="1">
      <c r="C461" s="41"/>
      <c r="F461" s="18"/>
      <c r="G461" s="18"/>
    </row>
    <row r="462" ht="15.75" customHeight="1">
      <c r="C462" s="41"/>
      <c r="F462" s="18"/>
      <c r="G462" s="18"/>
    </row>
    <row r="463" ht="15.75" customHeight="1">
      <c r="C463" s="41"/>
      <c r="F463" s="18"/>
      <c r="G463" s="18"/>
    </row>
    <row r="464" ht="15.75" customHeight="1">
      <c r="C464" s="41"/>
      <c r="F464" s="18"/>
      <c r="G464" s="18"/>
    </row>
    <row r="465" ht="15.75" customHeight="1">
      <c r="C465" s="41"/>
      <c r="F465" s="18"/>
      <c r="G465" s="18"/>
    </row>
    <row r="466" ht="15.75" customHeight="1">
      <c r="C466" s="41"/>
      <c r="F466" s="18"/>
      <c r="G466" s="18"/>
    </row>
    <row r="467" ht="15.75" customHeight="1">
      <c r="C467" s="41"/>
      <c r="F467" s="18"/>
      <c r="G467" s="18"/>
    </row>
    <row r="468" ht="15.75" customHeight="1">
      <c r="C468" s="41"/>
      <c r="F468" s="18"/>
      <c r="G468" s="18"/>
    </row>
    <row r="469" ht="15.75" customHeight="1">
      <c r="C469" s="41"/>
      <c r="F469" s="18"/>
      <c r="G469" s="18"/>
    </row>
    <row r="470" ht="15.75" customHeight="1">
      <c r="C470" s="41"/>
      <c r="F470" s="18"/>
      <c r="G470" s="18"/>
    </row>
    <row r="471" ht="15.75" customHeight="1">
      <c r="C471" s="41"/>
      <c r="F471" s="18"/>
      <c r="G471" s="18"/>
    </row>
    <row r="472" ht="15.75" customHeight="1">
      <c r="C472" s="41"/>
      <c r="F472" s="18"/>
      <c r="G472" s="18"/>
    </row>
    <row r="473" ht="15.75" customHeight="1">
      <c r="C473" s="41"/>
      <c r="F473" s="18"/>
      <c r="G473" s="18"/>
    </row>
    <row r="474" ht="15.75" customHeight="1">
      <c r="C474" s="41"/>
      <c r="F474" s="18"/>
      <c r="G474" s="18"/>
    </row>
    <row r="475" ht="15.75" customHeight="1">
      <c r="C475" s="41"/>
      <c r="F475" s="18"/>
      <c r="G475" s="18"/>
    </row>
    <row r="476" ht="15.75" customHeight="1">
      <c r="C476" s="41"/>
      <c r="F476" s="18"/>
      <c r="G476" s="18"/>
    </row>
    <row r="477" ht="15.75" customHeight="1">
      <c r="C477" s="41"/>
      <c r="F477" s="18"/>
      <c r="G477" s="18"/>
    </row>
    <row r="478" ht="15.75" customHeight="1">
      <c r="C478" s="41"/>
      <c r="F478" s="18"/>
      <c r="G478" s="18"/>
    </row>
    <row r="479" ht="15.75" customHeight="1">
      <c r="C479" s="41"/>
      <c r="F479" s="18"/>
      <c r="G479" s="18"/>
    </row>
    <row r="480" ht="15.75" customHeight="1">
      <c r="C480" s="41"/>
      <c r="F480" s="18"/>
      <c r="G480" s="18"/>
    </row>
    <row r="481" ht="15.75" customHeight="1">
      <c r="C481" s="41"/>
      <c r="F481" s="18"/>
      <c r="G481" s="18"/>
    </row>
    <row r="482" ht="15.75" customHeight="1">
      <c r="C482" s="41"/>
      <c r="F482" s="18"/>
      <c r="G482" s="18"/>
    </row>
    <row r="483" ht="15.75" customHeight="1">
      <c r="C483" s="41"/>
      <c r="F483" s="18"/>
      <c r="G483" s="18"/>
    </row>
    <row r="484" ht="15.75" customHeight="1">
      <c r="C484" s="41"/>
      <c r="F484" s="18"/>
      <c r="G484" s="18"/>
    </row>
    <row r="485" ht="15.75" customHeight="1">
      <c r="C485" s="41"/>
      <c r="F485" s="18"/>
      <c r="G485" s="18"/>
    </row>
    <row r="486" ht="15.75" customHeight="1">
      <c r="C486" s="41"/>
      <c r="F486" s="18"/>
      <c r="G486" s="18"/>
    </row>
    <row r="487" ht="15.75" customHeight="1">
      <c r="C487" s="41"/>
      <c r="F487" s="18"/>
      <c r="G487" s="18"/>
    </row>
    <row r="488" ht="15.75" customHeight="1">
      <c r="C488" s="41"/>
      <c r="F488" s="18"/>
      <c r="G488" s="18"/>
    </row>
    <row r="489" ht="15.75" customHeight="1">
      <c r="C489" s="41"/>
      <c r="F489" s="18"/>
      <c r="G489" s="18"/>
    </row>
    <row r="490" ht="15.75" customHeight="1">
      <c r="C490" s="41"/>
      <c r="F490" s="18"/>
      <c r="G490" s="18"/>
    </row>
    <row r="491" ht="15.75" customHeight="1">
      <c r="C491" s="41"/>
      <c r="F491" s="18"/>
      <c r="G491" s="18"/>
    </row>
    <row r="492" ht="15.75" customHeight="1">
      <c r="C492" s="41"/>
      <c r="F492" s="18"/>
      <c r="G492" s="18"/>
    </row>
    <row r="493" ht="15.75" customHeight="1">
      <c r="C493" s="41"/>
      <c r="F493" s="18"/>
      <c r="G493" s="18"/>
    </row>
    <row r="494" ht="15.75" customHeight="1">
      <c r="C494" s="41"/>
      <c r="F494" s="18"/>
      <c r="G494" s="18"/>
    </row>
    <row r="495" ht="15.75" customHeight="1">
      <c r="C495" s="41"/>
      <c r="F495" s="18"/>
      <c r="G495" s="18"/>
    </row>
    <row r="496" ht="15.75" customHeight="1">
      <c r="C496" s="41"/>
      <c r="F496" s="18"/>
      <c r="G496" s="18"/>
    </row>
    <row r="497" ht="15.75" customHeight="1">
      <c r="C497" s="41"/>
      <c r="F497" s="18"/>
      <c r="G497" s="18"/>
    </row>
    <row r="498" ht="15.75" customHeight="1">
      <c r="C498" s="41"/>
      <c r="F498" s="18"/>
      <c r="G498" s="18"/>
    </row>
    <row r="499" ht="15.75" customHeight="1">
      <c r="C499" s="41"/>
      <c r="F499" s="18"/>
      <c r="G499" s="18"/>
    </row>
    <row r="500" ht="15.75" customHeight="1">
      <c r="C500" s="41"/>
      <c r="F500" s="18"/>
      <c r="G500" s="18"/>
    </row>
    <row r="501" ht="15.75" customHeight="1">
      <c r="C501" s="41"/>
      <c r="F501" s="18"/>
      <c r="G501" s="18"/>
    </row>
    <row r="502" ht="15.75" customHeight="1">
      <c r="C502" s="41"/>
      <c r="F502" s="18"/>
      <c r="G502" s="18"/>
    </row>
    <row r="503" ht="15.75" customHeight="1">
      <c r="C503" s="41"/>
      <c r="F503" s="18"/>
      <c r="G503" s="18"/>
    </row>
    <row r="504" ht="15.75" customHeight="1">
      <c r="C504" s="41"/>
      <c r="F504" s="18"/>
      <c r="G504" s="18"/>
    </row>
    <row r="505" ht="15.75" customHeight="1">
      <c r="C505" s="41"/>
      <c r="F505" s="18"/>
      <c r="G505" s="18"/>
    </row>
    <row r="506" ht="15.75" customHeight="1">
      <c r="C506" s="41"/>
      <c r="F506" s="18"/>
      <c r="G506" s="18"/>
    </row>
    <row r="507" ht="15.75" customHeight="1">
      <c r="C507" s="41"/>
      <c r="F507" s="18"/>
      <c r="G507" s="18"/>
    </row>
    <row r="508" ht="15.75" customHeight="1">
      <c r="C508" s="41"/>
      <c r="F508" s="18"/>
      <c r="G508" s="18"/>
    </row>
    <row r="509" ht="15.75" customHeight="1">
      <c r="C509" s="41"/>
      <c r="F509" s="18"/>
      <c r="G509" s="18"/>
    </row>
    <row r="510" ht="15.75" customHeight="1">
      <c r="C510" s="41"/>
      <c r="F510" s="18"/>
      <c r="G510" s="18"/>
    </row>
    <row r="511" ht="15.75" customHeight="1">
      <c r="C511" s="41"/>
      <c r="F511" s="18"/>
      <c r="G511" s="18"/>
    </row>
    <row r="512" ht="15.75" customHeight="1">
      <c r="C512" s="41"/>
      <c r="F512" s="18"/>
      <c r="G512" s="18"/>
    </row>
    <row r="513" ht="15.75" customHeight="1">
      <c r="C513" s="41"/>
      <c r="F513" s="18"/>
      <c r="G513" s="18"/>
    </row>
    <row r="514" ht="15.75" customHeight="1">
      <c r="C514" s="41"/>
      <c r="F514" s="18"/>
      <c r="G514" s="18"/>
    </row>
    <row r="515" ht="15.75" customHeight="1">
      <c r="C515" s="41"/>
      <c r="F515" s="18"/>
      <c r="G515" s="18"/>
    </row>
    <row r="516" ht="15.75" customHeight="1">
      <c r="C516" s="41"/>
      <c r="F516" s="18"/>
      <c r="G516" s="18"/>
    </row>
    <row r="517" ht="15.75" customHeight="1">
      <c r="C517" s="41"/>
      <c r="F517" s="18"/>
      <c r="G517" s="18"/>
    </row>
    <row r="518" ht="15.75" customHeight="1">
      <c r="C518" s="41"/>
      <c r="F518" s="18"/>
      <c r="G518" s="18"/>
    </row>
    <row r="519" ht="15.75" customHeight="1">
      <c r="C519" s="41"/>
      <c r="F519" s="18"/>
      <c r="G519" s="18"/>
    </row>
    <row r="520" ht="15.75" customHeight="1">
      <c r="C520" s="41"/>
      <c r="F520" s="18"/>
      <c r="G520" s="18"/>
    </row>
    <row r="521" ht="15.75" customHeight="1">
      <c r="C521" s="41"/>
      <c r="F521" s="18"/>
      <c r="G521" s="18"/>
    </row>
    <row r="522" ht="15.75" customHeight="1">
      <c r="C522" s="41"/>
      <c r="F522" s="18"/>
      <c r="G522" s="18"/>
    </row>
    <row r="523" ht="15.75" customHeight="1">
      <c r="C523" s="41"/>
      <c r="F523" s="18"/>
      <c r="G523" s="18"/>
    </row>
    <row r="524" ht="15.75" customHeight="1">
      <c r="C524" s="41"/>
      <c r="F524" s="18"/>
      <c r="G524" s="18"/>
    </row>
    <row r="525" ht="15.75" customHeight="1">
      <c r="C525" s="41"/>
      <c r="F525" s="18"/>
      <c r="G525" s="18"/>
    </row>
    <row r="526" ht="15.75" customHeight="1">
      <c r="C526" s="41"/>
      <c r="F526" s="18"/>
      <c r="G526" s="18"/>
    </row>
    <row r="527" ht="15.75" customHeight="1">
      <c r="C527" s="41"/>
      <c r="F527" s="18"/>
      <c r="G527" s="18"/>
    </row>
    <row r="528" ht="15.75" customHeight="1">
      <c r="C528" s="41"/>
      <c r="F528" s="18"/>
      <c r="G528" s="18"/>
    </row>
    <row r="529" ht="15.75" customHeight="1">
      <c r="C529" s="41"/>
      <c r="F529" s="18"/>
      <c r="G529" s="18"/>
    </row>
    <row r="530" ht="15.75" customHeight="1">
      <c r="C530" s="41"/>
      <c r="F530" s="18"/>
      <c r="G530" s="18"/>
    </row>
    <row r="531" ht="15.75" customHeight="1">
      <c r="C531" s="41"/>
      <c r="F531" s="18"/>
      <c r="G531" s="18"/>
    </row>
    <row r="532" ht="15.75" customHeight="1">
      <c r="C532" s="41"/>
      <c r="F532" s="18"/>
      <c r="G532" s="18"/>
    </row>
    <row r="533" ht="15.75" customHeight="1">
      <c r="C533" s="41"/>
      <c r="F533" s="18"/>
      <c r="G533" s="18"/>
    </row>
    <row r="534" ht="15.75" customHeight="1">
      <c r="C534" s="41"/>
      <c r="F534" s="18"/>
      <c r="G534" s="18"/>
    </row>
    <row r="535" ht="15.75" customHeight="1">
      <c r="C535" s="41"/>
      <c r="F535" s="18"/>
      <c r="G535" s="18"/>
    </row>
    <row r="536" ht="15.75" customHeight="1">
      <c r="C536" s="41"/>
      <c r="F536" s="18"/>
      <c r="G536" s="18"/>
    </row>
    <row r="537" ht="15.75" customHeight="1">
      <c r="C537" s="41"/>
      <c r="F537" s="18"/>
      <c r="G537" s="18"/>
    </row>
    <row r="538" ht="15.75" customHeight="1">
      <c r="C538" s="41"/>
      <c r="F538" s="18"/>
      <c r="G538" s="18"/>
    </row>
    <row r="539" ht="15.75" customHeight="1">
      <c r="C539" s="41"/>
      <c r="F539" s="18"/>
      <c r="G539" s="18"/>
    </row>
    <row r="540" ht="15.75" customHeight="1">
      <c r="C540" s="41"/>
      <c r="F540" s="18"/>
      <c r="G540" s="18"/>
    </row>
    <row r="541" ht="15.75" customHeight="1">
      <c r="C541" s="41"/>
      <c r="F541" s="18"/>
      <c r="G541" s="18"/>
    </row>
    <row r="542" ht="15.75" customHeight="1">
      <c r="C542" s="41"/>
      <c r="F542" s="18"/>
      <c r="G542" s="18"/>
    </row>
    <row r="543" ht="15.75" customHeight="1">
      <c r="C543" s="41"/>
      <c r="F543" s="18"/>
      <c r="G543" s="18"/>
    </row>
    <row r="544" ht="15.75" customHeight="1">
      <c r="C544" s="41"/>
      <c r="F544" s="18"/>
      <c r="G544" s="18"/>
    </row>
    <row r="545" ht="15.75" customHeight="1">
      <c r="C545" s="41"/>
      <c r="F545" s="18"/>
      <c r="G545" s="18"/>
    </row>
    <row r="546" ht="15.75" customHeight="1">
      <c r="C546" s="41"/>
      <c r="F546" s="18"/>
      <c r="G546" s="18"/>
    </row>
    <row r="547" ht="15.75" customHeight="1">
      <c r="C547" s="41"/>
      <c r="F547" s="18"/>
      <c r="G547" s="18"/>
    </row>
    <row r="548" ht="15.75" customHeight="1">
      <c r="C548" s="41"/>
      <c r="F548" s="18"/>
      <c r="G548" s="18"/>
    </row>
    <row r="549" ht="15.75" customHeight="1">
      <c r="C549" s="41"/>
      <c r="F549" s="18"/>
      <c r="G549" s="18"/>
    </row>
    <row r="550" ht="15.75" customHeight="1">
      <c r="C550" s="41"/>
      <c r="F550" s="18"/>
      <c r="G550" s="18"/>
    </row>
    <row r="551" ht="15.75" customHeight="1">
      <c r="C551" s="41"/>
      <c r="F551" s="18"/>
      <c r="G551" s="18"/>
    </row>
    <row r="552" ht="15.75" customHeight="1">
      <c r="C552" s="41"/>
      <c r="F552" s="18"/>
      <c r="G552" s="18"/>
    </row>
    <row r="553" ht="15.75" customHeight="1">
      <c r="C553" s="41"/>
      <c r="F553" s="18"/>
      <c r="G553" s="18"/>
    </row>
    <row r="554" ht="15.75" customHeight="1">
      <c r="C554" s="41"/>
      <c r="F554" s="18"/>
      <c r="G554" s="18"/>
    </row>
    <row r="555" ht="15.75" customHeight="1">
      <c r="C555" s="41"/>
      <c r="F555" s="18"/>
      <c r="G555" s="18"/>
    </row>
    <row r="556" ht="15.75" customHeight="1">
      <c r="C556" s="41"/>
      <c r="F556" s="18"/>
      <c r="G556" s="18"/>
    </row>
    <row r="557" ht="15.75" customHeight="1">
      <c r="C557" s="41"/>
      <c r="F557" s="18"/>
      <c r="G557" s="18"/>
    </row>
    <row r="558" ht="15.75" customHeight="1">
      <c r="C558" s="41"/>
      <c r="F558" s="18"/>
      <c r="G558" s="18"/>
    </row>
    <row r="559" ht="15.75" customHeight="1">
      <c r="C559" s="41"/>
      <c r="F559" s="18"/>
      <c r="G559" s="18"/>
    </row>
    <row r="560" ht="15.75" customHeight="1">
      <c r="C560" s="41"/>
      <c r="F560" s="18"/>
      <c r="G560" s="18"/>
    </row>
    <row r="561" ht="15.75" customHeight="1">
      <c r="C561" s="41"/>
      <c r="F561" s="18"/>
      <c r="G561" s="18"/>
    </row>
    <row r="562" ht="15.75" customHeight="1">
      <c r="C562" s="41"/>
      <c r="F562" s="18"/>
      <c r="G562" s="18"/>
    </row>
    <row r="563" ht="15.75" customHeight="1">
      <c r="C563" s="41"/>
      <c r="F563" s="18"/>
      <c r="G563" s="18"/>
    </row>
    <row r="564" ht="15.75" customHeight="1">
      <c r="C564" s="41"/>
      <c r="F564" s="18"/>
      <c r="G564" s="18"/>
    </row>
    <row r="565" ht="15.75" customHeight="1">
      <c r="C565" s="41"/>
      <c r="F565" s="18"/>
      <c r="G565" s="18"/>
    </row>
    <row r="566" ht="15.75" customHeight="1">
      <c r="C566" s="41"/>
      <c r="F566" s="18"/>
      <c r="G566" s="18"/>
    </row>
    <row r="567" ht="15.75" customHeight="1">
      <c r="C567" s="41"/>
      <c r="F567" s="18"/>
      <c r="G567" s="18"/>
    </row>
    <row r="568" ht="15.75" customHeight="1">
      <c r="C568" s="41"/>
      <c r="F568" s="18"/>
      <c r="G568" s="18"/>
    </row>
    <row r="569" ht="15.75" customHeight="1">
      <c r="C569" s="41"/>
      <c r="F569" s="18"/>
      <c r="G569" s="18"/>
    </row>
    <row r="570" ht="15.75" customHeight="1">
      <c r="C570" s="41"/>
      <c r="F570" s="18"/>
      <c r="G570" s="18"/>
    </row>
    <row r="571" ht="15.75" customHeight="1">
      <c r="C571" s="41"/>
      <c r="F571" s="18"/>
      <c r="G571" s="18"/>
    </row>
    <row r="572" ht="15.75" customHeight="1">
      <c r="C572" s="41"/>
      <c r="F572" s="18"/>
      <c r="G572" s="18"/>
    </row>
    <row r="573" ht="15.75" customHeight="1">
      <c r="C573" s="41"/>
      <c r="F573" s="18"/>
      <c r="G573" s="18"/>
    </row>
    <row r="574" ht="15.75" customHeight="1">
      <c r="C574" s="41"/>
      <c r="F574" s="18"/>
      <c r="G574" s="18"/>
    </row>
    <row r="575" ht="15.75" customHeight="1">
      <c r="C575" s="41"/>
      <c r="F575" s="18"/>
      <c r="G575" s="18"/>
    </row>
    <row r="576" ht="15.75" customHeight="1">
      <c r="C576" s="41"/>
      <c r="F576" s="18"/>
      <c r="G576" s="18"/>
    </row>
    <row r="577" ht="15.75" customHeight="1">
      <c r="C577" s="41"/>
      <c r="F577" s="18"/>
      <c r="G577" s="18"/>
    </row>
    <row r="578" ht="15.75" customHeight="1">
      <c r="C578" s="41"/>
      <c r="F578" s="18"/>
      <c r="G578" s="18"/>
    </row>
    <row r="579" ht="15.75" customHeight="1">
      <c r="C579" s="41"/>
      <c r="F579" s="18"/>
      <c r="G579" s="18"/>
    </row>
    <row r="580" ht="15.75" customHeight="1">
      <c r="C580" s="41"/>
      <c r="F580" s="18"/>
      <c r="G580" s="18"/>
    </row>
    <row r="581" ht="15.75" customHeight="1">
      <c r="C581" s="41"/>
      <c r="F581" s="18"/>
      <c r="G581" s="18"/>
    </row>
    <row r="582" ht="15.75" customHeight="1">
      <c r="C582" s="41"/>
      <c r="F582" s="18"/>
      <c r="G582" s="18"/>
    </row>
    <row r="583" ht="15.75" customHeight="1">
      <c r="C583" s="41"/>
      <c r="F583" s="18"/>
      <c r="G583" s="18"/>
    </row>
    <row r="584" ht="15.75" customHeight="1">
      <c r="C584" s="41"/>
      <c r="F584" s="18"/>
      <c r="G584" s="18"/>
    </row>
    <row r="585" ht="15.75" customHeight="1">
      <c r="C585" s="41"/>
      <c r="F585" s="18"/>
      <c r="G585" s="18"/>
    </row>
    <row r="586" ht="15.75" customHeight="1">
      <c r="C586" s="41"/>
      <c r="F586" s="18"/>
      <c r="G586" s="18"/>
    </row>
    <row r="587" ht="15.75" customHeight="1">
      <c r="C587" s="41"/>
      <c r="F587" s="18"/>
      <c r="G587" s="18"/>
    </row>
    <row r="588" ht="15.75" customHeight="1">
      <c r="C588" s="41"/>
      <c r="F588" s="18"/>
      <c r="G588" s="18"/>
    </row>
    <row r="589" ht="15.75" customHeight="1">
      <c r="C589" s="41"/>
      <c r="F589" s="18"/>
      <c r="G589" s="18"/>
    </row>
    <row r="590" ht="15.75" customHeight="1">
      <c r="C590" s="41"/>
      <c r="F590" s="18"/>
      <c r="G590" s="18"/>
    </row>
    <row r="591" ht="15.75" customHeight="1">
      <c r="C591" s="41"/>
      <c r="F591" s="18"/>
      <c r="G591" s="18"/>
    </row>
    <row r="592" ht="15.75" customHeight="1">
      <c r="C592" s="41"/>
      <c r="F592" s="18"/>
      <c r="G592" s="18"/>
    </row>
    <row r="593" ht="15.75" customHeight="1">
      <c r="C593" s="41"/>
      <c r="F593" s="18"/>
      <c r="G593" s="18"/>
    </row>
    <row r="594" ht="15.75" customHeight="1">
      <c r="C594" s="41"/>
      <c r="F594" s="18"/>
      <c r="G594" s="18"/>
    </row>
    <row r="595" ht="15.75" customHeight="1">
      <c r="C595" s="41"/>
      <c r="F595" s="18"/>
      <c r="G595" s="18"/>
    </row>
    <row r="596" ht="15.75" customHeight="1">
      <c r="C596" s="41"/>
      <c r="F596" s="18"/>
      <c r="G596" s="18"/>
    </row>
    <row r="597" ht="15.75" customHeight="1">
      <c r="C597" s="41"/>
      <c r="F597" s="18"/>
      <c r="G597" s="18"/>
    </row>
    <row r="598" ht="15.75" customHeight="1">
      <c r="C598" s="41"/>
      <c r="F598" s="18"/>
      <c r="G598" s="18"/>
    </row>
    <row r="599" ht="15.75" customHeight="1">
      <c r="C599" s="41"/>
      <c r="F599" s="18"/>
      <c r="G599" s="18"/>
    </row>
    <row r="600" ht="15.75" customHeight="1">
      <c r="C600" s="41"/>
      <c r="F600" s="18"/>
      <c r="G600" s="18"/>
    </row>
    <row r="601" ht="15.75" customHeight="1">
      <c r="C601" s="41"/>
      <c r="F601" s="18"/>
      <c r="G601" s="18"/>
    </row>
    <row r="602" ht="15.75" customHeight="1">
      <c r="C602" s="41"/>
      <c r="F602" s="18"/>
      <c r="G602" s="18"/>
    </row>
    <row r="603" ht="15.75" customHeight="1">
      <c r="C603" s="41"/>
      <c r="F603" s="18"/>
      <c r="G603" s="18"/>
    </row>
    <row r="604" ht="15.75" customHeight="1">
      <c r="C604" s="41"/>
      <c r="F604" s="18"/>
      <c r="G604" s="18"/>
    </row>
    <row r="605" ht="15.75" customHeight="1">
      <c r="C605" s="41"/>
      <c r="F605" s="18"/>
      <c r="G605" s="18"/>
    </row>
    <row r="606" ht="15.75" customHeight="1">
      <c r="C606" s="41"/>
      <c r="F606" s="18"/>
      <c r="G606" s="18"/>
    </row>
    <row r="607" ht="15.75" customHeight="1">
      <c r="C607" s="41"/>
      <c r="F607" s="18"/>
      <c r="G607" s="18"/>
    </row>
    <row r="608" ht="15.75" customHeight="1">
      <c r="C608" s="41"/>
      <c r="F608" s="18"/>
      <c r="G608" s="18"/>
    </row>
    <row r="609" ht="15.75" customHeight="1">
      <c r="C609" s="41"/>
      <c r="F609" s="18"/>
      <c r="G609" s="18"/>
    </row>
    <row r="610" ht="15.75" customHeight="1">
      <c r="C610" s="41"/>
      <c r="F610" s="18"/>
      <c r="G610" s="18"/>
    </row>
    <row r="611" ht="15.75" customHeight="1">
      <c r="C611" s="41"/>
      <c r="F611" s="18"/>
      <c r="G611" s="18"/>
    </row>
    <row r="612" ht="15.75" customHeight="1">
      <c r="C612" s="41"/>
      <c r="F612" s="18"/>
      <c r="G612" s="18"/>
    </row>
    <row r="613" ht="15.75" customHeight="1">
      <c r="C613" s="41"/>
      <c r="F613" s="18"/>
      <c r="G613" s="18"/>
    </row>
    <row r="614" ht="15.75" customHeight="1">
      <c r="C614" s="41"/>
      <c r="F614" s="18"/>
      <c r="G614" s="18"/>
    </row>
    <row r="615" ht="15.75" customHeight="1">
      <c r="C615" s="41"/>
      <c r="F615" s="18"/>
      <c r="G615" s="18"/>
    </row>
    <row r="616" ht="15.75" customHeight="1">
      <c r="C616" s="41"/>
      <c r="F616" s="18"/>
      <c r="G616" s="18"/>
    </row>
    <row r="617" ht="15.75" customHeight="1">
      <c r="C617" s="41"/>
      <c r="F617" s="18"/>
      <c r="G617" s="18"/>
    </row>
    <row r="618" ht="15.75" customHeight="1">
      <c r="C618" s="41"/>
      <c r="F618" s="18"/>
      <c r="G618" s="18"/>
    </row>
    <row r="619" ht="15.75" customHeight="1">
      <c r="C619" s="41"/>
      <c r="F619" s="18"/>
      <c r="G619" s="18"/>
    </row>
    <row r="620" ht="15.75" customHeight="1">
      <c r="C620" s="41"/>
      <c r="F620" s="18"/>
      <c r="G620" s="18"/>
    </row>
    <row r="621" ht="15.75" customHeight="1">
      <c r="C621" s="41"/>
      <c r="F621" s="18"/>
      <c r="G621" s="18"/>
    </row>
    <row r="622" ht="15.75" customHeight="1">
      <c r="C622" s="41"/>
      <c r="F622" s="18"/>
      <c r="G622" s="18"/>
    </row>
    <row r="623" ht="15.75" customHeight="1">
      <c r="C623" s="41"/>
      <c r="F623" s="18"/>
      <c r="G623" s="18"/>
    </row>
    <row r="624" ht="15.75" customHeight="1">
      <c r="C624" s="41"/>
      <c r="F624" s="18"/>
      <c r="G624" s="18"/>
    </row>
    <row r="625" ht="15.75" customHeight="1">
      <c r="C625" s="41"/>
      <c r="F625" s="18"/>
      <c r="G625" s="18"/>
    </row>
    <row r="626" ht="15.75" customHeight="1">
      <c r="C626" s="41"/>
      <c r="F626" s="18"/>
      <c r="G626" s="18"/>
    </row>
    <row r="627" ht="15.75" customHeight="1">
      <c r="C627" s="41"/>
      <c r="F627" s="18"/>
      <c r="G627" s="18"/>
    </row>
    <row r="628" ht="15.75" customHeight="1">
      <c r="C628" s="41"/>
      <c r="F628" s="18"/>
      <c r="G628" s="18"/>
    </row>
    <row r="629" ht="15.75" customHeight="1">
      <c r="C629" s="41"/>
      <c r="F629" s="18"/>
      <c r="G629" s="18"/>
    </row>
    <row r="630" ht="15.75" customHeight="1">
      <c r="C630" s="41"/>
      <c r="F630" s="18"/>
      <c r="G630" s="18"/>
    </row>
    <row r="631" ht="15.75" customHeight="1">
      <c r="C631" s="41"/>
      <c r="F631" s="18"/>
      <c r="G631" s="18"/>
    </row>
    <row r="632" ht="15.75" customHeight="1">
      <c r="C632" s="41"/>
      <c r="F632" s="18"/>
      <c r="G632" s="18"/>
    </row>
    <row r="633" ht="15.75" customHeight="1">
      <c r="C633" s="41"/>
      <c r="F633" s="18"/>
      <c r="G633" s="18"/>
    </row>
    <row r="634" ht="15.75" customHeight="1">
      <c r="C634" s="41"/>
      <c r="F634" s="18"/>
      <c r="G634" s="18"/>
    </row>
    <row r="635" ht="15.75" customHeight="1">
      <c r="C635" s="41"/>
      <c r="F635" s="18"/>
      <c r="G635" s="18"/>
    </row>
    <row r="636" ht="15.75" customHeight="1">
      <c r="C636" s="41"/>
      <c r="F636" s="18"/>
      <c r="G636" s="18"/>
    </row>
    <row r="637" ht="15.75" customHeight="1">
      <c r="C637" s="41"/>
      <c r="F637" s="18"/>
      <c r="G637" s="18"/>
    </row>
    <row r="638" ht="15.75" customHeight="1">
      <c r="C638" s="41"/>
      <c r="F638" s="18"/>
      <c r="G638" s="18"/>
    </row>
    <row r="639" ht="15.75" customHeight="1">
      <c r="C639" s="41"/>
      <c r="F639" s="18"/>
      <c r="G639" s="18"/>
    </row>
    <row r="640" ht="15.75" customHeight="1">
      <c r="C640" s="41"/>
      <c r="F640" s="18"/>
      <c r="G640" s="18"/>
    </row>
    <row r="641" ht="15.75" customHeight="1">
      <c r="C641" s="41"/>
      <c r="F641" s="18"/>
      <c r="G641" s="18"/>
    </row>
    <row r="642" ht="15.75" customHeight="1">
      <c r="C642" s="41"/>
      <c r="F642" s="18"/>
      <c r="G642" s="18"/>
    </row>
    <row r="643" ht="15.75" customHeight="1">
      <c r="C643" s="41"/>
      <c r="F643" s="18"/>
      <c r="G643" s="18"/>
    </row>
    <row r="644" ht="15.75" customHeight="1">
      <c r="C644" s="41"/>
      <c r="F644" s="18"/>
      <c r="G644" s="18"/>
    </row>
    <row r="645" ht="15.75" customHeight="1">
      <c r="C645" s="41"/>
      <c r="F645" s="18"/>
      <c r="G645" s="18"/>
    </row>
    <row r="646" ht="15.75" customHeight="1">
      <c r="C646" s="41"/>
      <c r="F646" s="18"/>
      <c r="G646" s="18"/>
    </row>
    <row r="647" ht="15.75" customHeight="1">
      <c r="C647" s="41"/>
      <c r="F647" s="18"/>
      <c r="G647" s="18"/>
    </row>
    <row r="648" ht="15.75" customHeight="1">
      <c r="C648" s="41"/>
      <c r="F648" s="18"/>
      <c r="G648" s="18"/>
    </row>
    <row r="649" ht="15.75" customHeight="1">
      <c r="C649" s="41"/>
      <c r="F649" s="18"/>
      <c r="G649" s="18"/>
    </row>
    <row r="650" ht="15.75" customHeight="1">
      <c r="C650" s="41"/>
      <c r="F650" s="18"/>
      <c r="G650" s="18"/>
    </row>
    <row r="651" ht="15.75" customHeight="1">
      <c r="C651" s="41"/>
      <c r="F651" s="18"/>
      <c r="G651" s="18"/>
    </row>
    <row r="652" ht="15.75" customHeight="1">
      <c r="C652" s="41"/>
      <c r="F652" s="18"/>
      <c r="G652" s="18"/>
    </row>
    <row r="653" ht="15.75" customHeight="1">
      <c r="C653" s="41"/>
      <c r="F653" s="18"/>
      <c r="G653" s="18"/>
    </row>
    <row r="654" ht="15.75" customHeight="1">
      <c r="C654" s="41"/>
      <c r="F654" s="18"/>
      <c r="G654" s="18"/>
    </row>
    <row r="655" ht="15.75" customHeight="1">
      <c r="C655" s="41"/>
      <c r="F655" s="18"/>
      <c r="G655" s="18"/>
    </row>
    <row r="656" ht="15.75" customHeight="1">
      <c r="C656" s="41"/>
      <c r="F656" s="18"/>
      <c r="G656" s="18"/>
    </row>
    <row r="657" ht="15.75" customHeight="1">
      <c r="C657" s="41"/>
      <c r="F657" s="18"/>
      <c r="G657" s="18"/>
    </row>
    <row r="658" ht="15.75" customHeight="1">
      <c r="C658" s="41"/>
      <c r="F658" s="18"/>
      <c r="G658" s="18"/>
    </row>
    <row r="659" ht="15.75" customHeight="1">
      <c r="C659" s="41"/>
      <c r="F659" s="18"/>
      <c r="G659" s="18"/>
    </row>
    <row r="660" ht="15.75" customHeight="1">
      <c r="C660" s="41"/>
      <c r="F660" s="18"/>
      <c r="G660" s="18"/>
    </row>
    <row r="661" ht="15.75" customHeight="1">
      <c r="C661" s="41"/>
      <c r="F661" s="18"/>
      <c r="G661" s="18"/>
    </row>
    <row r="662" ht="15.75" customHeight="1">
      <c r="C662" s="41"/>
      <c r="F662" s="18"/>
      <c r="G662" s="18"/>
    </row>
    <row r="663" ht="15.75" customHeight="1">
      <c r="C663" s="41"/>
      <c r="F663" s="18"/>
      <c r="G663" s="18"/>
    </row>
    <row r="664" ht="15.75" customHeight="1">
      <c r="C664" s="41"/>
      <c r="F664" s="18"/>
      <c r="G664" s="18"/>
    </row>
    <row r="665" ht="15.75" customHeight="1">
      <c r="C665" s="41"/>
      <c r="F665" s="18"/>
      <c r="G665" s="18"/>
    </row>
    <row r="666" ht="15.75" customHeight="1">
      <c r="C666" s="41"/>
      <c r="F666" s="18"/>
      <c r="G666" s="18"/>
    </row>
    <row r="667" ht="15.75" customHeight="1">
      <c r="C667" s="41"/>
      <c r="F667" s="18"/>
      <c r="G667" s="18"/>
    </row>
    <row r="668" ht="15.75" customHeight="1">
      <c r="C668" s="41"/>
      <c r="F668" s="18"/>
      <c r="G668" s="18"/>
    </row>
    <row r="669" ht="15.75" customHeight="1">
      <c r="C669" s="41"/>
      <c r="F669" s="18"/>
      <c r="G669" s="18"/>
    </row>
    <row r="670" ht="15.75" customHeight="1">
      <c r="C670" s="41"/>
      <c r="F670" s="18"/>
      <c r="G670" s="18"/>
    </row>
    <row r="671" ht="15.75" customHeight="1">
      <c r="C671" s="41"/>
      <c r="F671" s="18"/>
      <c r="G671" s="18"/>
    </row>
    <row r="672" ht="15.75" customHeight="1">
      <c r="C672" s="41"/>
      <c r="F672" s="18"/>
      <c r="G672" s="18"/>
    </row>
    <row r="673" ht="15.75" customHeight="1">
      <c r="C673" s="41"/>
      <c r="F673" s="18"/>
      <c r="G673" s="18"/>
    </row>
    <row r="674" ht="15.75" customHeight="1">
      <c r="C674" s="41"/>
      <c r="F674" s="18"/>
      <c r="G674" s="18"/>
    </row>
    <row r="675" ht="15.75" customHeight="1">
      <c r="C675" s="41"/>
      <c r="F675" s="18"/>
      <c r="G675" s="18"/>
    </row>
    <row r="676" ht="15.75" customHeight="1">
      <c r="C676" s="41"/>
      <c r="F676" s="18"/>
      <c r="G676" s="18"/>
    </row>
    <row r="677" ht="15.75" customHeight="1">
      <c r="C677" s="41"/>
      <c r="F677" s="18"/>
      <c r="G677" s="18"/>
    </row>
    <row r="678" ht="15.75" customHeight="1">
      <c r="C678" s="41"/>
      <c r="F678" s="18"/>
      <c r="G678" s="18"/>
    </row>
    <row r="679" ht="15.75" customHeight="1">
      <c r="C679" s="41"/>
      <c r="F679" s="18"/>
      <c r="G679" s="18"/>
    </row>
    <row r="680" ht="15.75" customHeight="1">
      <c r="C680" s="41"/>
      <c r="F680" s="18"/>
      <c r="G680" s="18"/>
    </row>
    <row r="681" ht="15.75" customHeight="1">
      <c r="C681" s="41"/>
      <c r="F681" s="18"/>
      <c r="G681" s="18"/>
    </row>
    <row r="682" ht="15.75" customHeight="1">
      <c r="C682" s="41"/>
      <c r="F682" s="18"/>
      <c r="G682" s="18"/>
    </row>
    <row r="683" ht="15.75" customHeight="1">
      <c r="C683" s="41"/>
      <c r="F683" s="18"/>
      <c r="G683" s="18"/>
    </row>
    <row r="684" ht="15.75" customHeight="1">
      <c r="C684" s="41"/>
      <c r="F684" s="18"/>
      <c r="G684" s="18"/>
    </row>
    <row r="685" ht="15.75" customHeight="1">
      <c r="C685" s="41"/>
      <c r="F685" s="18"/>
      <c r="G685" s="18"/>
    </row>
    <row r="686" ht="15.75" customHeight="1">
      <c r="C686" s="41"/>
      <c r="F686" s="18"/>
      <c r="G686" s="18"/>
    </row>
    <row r="687" ht="15.75" customHeight="1">
      <c r="C687" s="41"/>
      <c r="F687" s="18"/>
      <c r="G687" s="18"/>
    </row>
    <row r="688" ht="15.75" customHeight="1">
      <c r="C688" s="41"/>
      <c r="F688" s="18"/>
      <c r="G688" s="18"/>
    </row>
    <row r="689" ht="15.75" customHeight="1">
      <c r="C689" s="41"/>
      <c r="F689" s="18"/>
      <c r="G689" s="18"/>
    </row>
    <row r="690" ht="15.75" customHeight="1">
      <c r="C690" s="41"/>
      <c r="F690" s="18"/>
      <c r="G690" s="18"/>
    </row>
    <row r="691" ht="15.75" customHeight="1">
      <c r="C691" s="41"/>
      <c r="F691" s="18"/>
      <c r="G691" s="18"/>
    </row>
    <row r="692" ht="15.75" customHeight="1">
      <c r="C692" s="41"/>
      <c r="F692" s="18"/>
      <c r="G692" s="18"/>
    </row>
    <row r="693" ht="15.75" customHeight="1">
      <c r="C693" s="41"/>
      <c r="F693" s="18"/>
      <c r="G693" s="18"/>
    </row>
    <row r="694" ht="15.75" customHeight="1">
      <c r="C694" s="41"/>
      <c r="F694" s="18"/>
      <c r="G694" s="18"/>
    </row>
    <row r="695" ht="15.75" customHeight="1">
      <c r="C695" s="41"/>
      <c r="F695" s="18"/>
      <c r="G695" s="18"/>
    </row>
    <row r="696" ht="15.75" customHeight="1">
      <c r="C696" s="41"/>
      <c r="F696" s="18"/>
      <c r="G696" s="18"/>
    </row>
    <row r="697" ht="15.75" customHeight="1">
      <c r="C697" s="41"/>
      <c r="F697" s="18"/>
      <c r="G697" s="18"/>
    </row>
    <row r="698" ht="15.75" customHeight="1">
      <c r="C698" s="41"/>
      <c r="F698" s="18"/>
      <c r="G698" s="18"/>
    </row>
    <row r="699" ht="15.75" customHeight="1">
      <c r="C699" s="41"/>
      <c r="F699" s="18"/>
      <c r="G699" s="18"/>
    </row>
    <row r="700" ht="15.75" customHeight="1">
      <c r="C700" s="41"/>
      <c r="F700" s="18"/>
      <c r="G700" s="18"/>
    </row>
    <row r="701" ht="15.75" customHeight="1">
      <c r="C701" s="41"/>
      <c r="F701" s="18"/>
      <c r="G701" s="18"/>
    </row>
    <row r="702" ht="15.75" customHeight="1">
      <c r="C702" s="41"/>
      <c r="F702" s="18"/>
      <c r="G702" s="18"/>
    </row>
    <row r="703" ht="15.75" customHeight="1">
      <c r="C703" s="41"/>
      <c r="F703" s="18"/>
      <c r="G703" s="18"/>
    </row>
    <row r="704" ht="15.75" customHeight="1">
      <c r="C704" s="41"/>
      <c r="F704" s="18"/>
      <c r="G704" s="18"/>
    </row>
    <row r="705" ht="15.75" customHeight="1">
      <c r="C705" s="41"/>
      <c r="F705" s="18"/>
      <c r="G705" s="18"/>
    </row>
    <row r="706" ht="15.75" customHeight="1">
      <c r="C706" s="41"/>
      <c r="F706" s="18"/>
      <c r="G706" s="18"/>
    </row>
    <row r="707" ht="15.75" customHeight="1">
      <c r="C707" s="41"/>
      <c r="F707" s="18"/>
      <c r="G707" s="18"/>
    </row>
    <row r="708" ht="15.75" customHeight="1">
      <c r="C708" s="41"/>
      <c r="F708" s="18"/>
      <c r="G708" s="18"/>
    </row>
    <row r="709" ht="15.75" customHeight="1">
      <c r="C709" s="41"/>
      <c r="F709" s="18"/>
      <c r="G709" s="18"/>
    </row>
    <row r="710" ht="15.75" customHeight="1">
      <c r="C710" s="41"/>
      <c r="F710" s="18"/>
      <c r="G710" s="18"/>
    </row>
    <row r="711" ht="15.75" customHeight="1">
      <c r="C711" s="41"/>
      <c r="F711" s="18"/>
      <c r="G711" s="18"/>
    </row>
    <row r="712" ht="15.75" customHeight="1">
      <c r="C712" s="41"/>
      <c r="F712" s="18"/>
      <c r="G712" s="18"/>
    </row>
    <row r="713" ht="15.75" customHeight="1">
      <c r="C713" s="41"/>
      <c r="F713" s="18"/>
      <c r="G713" s="18"/>
    </row>
    <row r="714" ht="15.75" customHeight="1">
      <c r="C714" s="41"/>
      <c r="F714" s="18"/>
      <c r="G714" s="18"/>
    </row>
    <row r="715" ht="15.75" customHeight="1">
      <c r="C715" s="41"/>
      <c r="F715" s="18"/>
      <c r="G715" s="18"/>
    </row>
    <row r="716" ht="15.75" customHeight="1">
      <c r="C716" s="41"/>
      <c r="F716" s="18"/>
      <c r="G716" s="18"/>
    </row>
    <row r="717" ht="15.75" customHeight="1">
      <c r="C717" s="41"/>
      <c r="F717" s="18"/>
      <c r="G717" s="18"/>
    </row>
    <row r="718" ht="15.75" customHeight="1">
      <c r="C718" s="41"/>
      <c r="F718" s="18"/>
      <c r="G718" s="18"/>
    </row>
    <row r="719" ht="15.75" customHeight="1">
      <c r="C719" s="41"/>
      <c r="F719" s="18"/>
      <c r="G719" s="18"/>
    </row>
    <row r="720" ht="15.75" customHeight="1">
      <c r="C720" s="41"/>
      <c r="F720" s="18"/>
      <c r="G720" s="18"/>
    </row>
    <row r="721" ht="15.75" customHeight="1">
      <c r="C721" s="41"/>
      <c r="F721" s="18"/>
      <c r="G721" s="18"/>
    </row>
    <row r="722" ht="15.75" customHeight="1">
      <c r="C722" s="41"/>
      <c r="F722" s="18"/>
      <c r="G722" s="18"/>
    </row>
    <row r="723" ht="15.75" customHeight="1">
      <c r="C723" s="41"/>
      <c r="F723" s="18"/>
      <c r="G723" s="18"/>
    </row>
    <row r="724" ht="15.75" customHeight="1">
      <c r="C724" s="41"/>
      <c r="F724" s="18"/>
      <c r="G724" s="18"/>
    </row>
    <row r="725" ht="15.75" customHeight="1">
      <c r="C725" s="41"/>
      <c r="F725" s="18"/>
      <c r="G725" s="18"/>
    </row>
    <row r="726" ht="15.75" customHeight="1">
      <c r="C726" s="41"/>
      <c r="F726" s="18"/>
      <c r="G726" s="18"/>
    </row>
    <row r="727" ht="15.75" customHeight="1">
      <c r="C727" s="41"/>
      <c r="F727" s="18"/>
      <c r="G727" s="18"/>
    </row>
    <row r="728" ht="15.75" customHeight="1">
      <c r="C728" s="41"/>
      <c r="F728" s="18"/>
      <c r="G728" s="18"/>
    </row>
    <row r="729" ht="15.75" customHeight="1">
      <c r="C729" s="41"/>
      <c r="F729" s="18"/>
      <c r="G729" s="18"/>
    </row>
    <row r="730" ht="15.75" customHeight="1">
      <c r="C730" s="41"/>
      <c r="F730" s="18"/>
      <c r="G730" s="18"/>
    </row>
    <row r="731" ht="15.75" customHeight="1">
      <c r="C731" s="41"/>
      <c r="F731" s="18"/>
      <c r="G731" s="18"/>
    </row>
    <row r="732" ht="15.75" customHeight="1">
      <c r="C732" s="41"/>
      <c r="F732" s="18"/>
      <c r="G732" s="18"/>
    </row>
    <row r="733" ht="15.75" customHeight="1">
      <c r="C733" s="41"/>
      <c r="F733" s="18"/>
      <c r="G733" s="18"/>
    </row>
    <row r="734" ht="15.75" customHeight="1">
      <c r="C734" s="41"/>
      <c r="F734" s="18"/>
      <c r="G734" s="18"/>
    </row>
    <row r="735" ht="15.75" customHeight="1">
      <c r="C735" s="41"/>
      <c r="F735" s="18"/>
      <c r="G735" s="18"/>
    </row>
    <row r="736" ht="15.75" customHeight="1">
      <c r="C736" s="41"/>
      <c r="F736" s="18"/>
      <c r="G736" s="18"/>
    </row>
    <row r="737" ht="15.75" customHeight="1">
      <c r="C737" s="41"/>
      <c r="F737" s="18"/>
      <c r="G737" s="18"/>
    </row>
    <row r="738" ht="15.75" customHeight="1">
      <c r="C738" s="41"/>
      <c r="F738" s="18"/>
      <c r="G738" s="18"/>
    </row>
    <row r="739" ht="15.75" customHeight="1">
      <c r="C739" s="41"/>
      <c r="F739" s="18"/>
      <c r="G739" s="18"/>
    </row>
    <row r="740" ht="15.75" customHeight="1">
      <c r="C740" s="41"/>
      <c r="F740" s="18"/>
      <c r="G740" s="18"/>
    </row>
    <row r="741" ht="15.75" customHeight="1">
      <c r="C741" s="41"/>
      <c r="F741" s="18"/>
      <c r="G741" s="18"/>
    </row>
    <row r="742" ht="15.75" customHeight="1">
      <c r="C742" s="41"/>
      <c r="F742" s="18"/>
      <c r="G742" s="18"/>
    </row>
    <row r="743" ht="15.75" customHeight="1">
      <c r="C743" s="41"/>
      <c r="F743" s="18"/>
      <c r="G743" s="18"/>
    </row>
    <row r="744" ht="15.75" customHeight="1">
      <c r="C744" s="41"/>
      <c r="F744" s="18"/>
      <c r="G744" s="18"/>
    </row>
    <row r="745" ht="15.75" customHeight="1">
      <c r="C745" s="41"/>
      <c r="F745" s="18"/>
      <c r="G745" s="18"/>
    </row>
    <row r="746" ht="15.75" customHeight="1">
      <c r="C746" s="41"/>
      <c r="F746" s="18"/>
      <c r="G746" s="18"/>
    </row>
    <row r="747" ht="15.75" customHeight="1">
      <c r="C747" s="41"/>
      <c r="F747" s="18"/>
      <c r="G747" s="18"/>
    </row>
    <row r="748" ht="15.75" customHeight="1">
      <c r="C748" s="41"/>
      <c r="F748" s="18"/>
      <c r="G748" s="18"/>
    </row>
    <row r="749" ht="15.75" customHeight="1">
      <c r="C749" s="41"/>
      <c r="F749" s="18"/>
      <c r="G749" s="18"/>
    </row>
    <row r="750" ht="15.75" customHeight="1">
      <c r="C750" s="41"/>
      <c r="F750" s="18"/>
      <c r="G750" s="18"/>
    </row>
    <row r="751" ht="15.75" customHeight="1">
      <c r="C751" s="41"/>
      <c r="F751" s="18"/>
      <c r="G751" s="18"/>
    </row>
    <row r="752" ht="15.75" customHeight="1">
      <c r="C752" s="41"/>
      <c r="F752" s="18"/>
      <c r="G752" s="18"/>
    </row>
    <row r="753" ht="15.75" customHeight="1">
      <c r="C753" s="41"/>
      <c r="F753" s="18"/>
      <c r="G753" s="18"/>
    </row>
    <row r="754" ht="15.75" customHeight="1">
      <c r="C754" s="41"/>
      <c r="F754" s="18"/>
      <c r="G754" s="18"/>
    </row>
    <row r="755" ht="15.75" customHeight="1">
      <c r="C755" s="41"/>
      <c r="F755" s="18"/>
      <c r="G755" s="18"/>
    </row>
    <row r="756" ht="15.75" customHeight="1">
      <c r="C756" s="41"/>
      <c r="F756" s="18"/>
      <c r="G756" s="18"/>
    </row>
    <row r="757" ht="15.75" customHeight="1">
      <c r="C757" s="41"/>
      <c r="F757" s="18"/>
      <c r="G757" s="18"/>
    </row>
    <row r="758" ht="15.75" customHeight="1">
      <c r="C758" s="41"/>
      <c r="F758" s="18"/>
      <c r="G758" s="18"/>
    </row>
    <row r="759" ht="15.75" customHeight="1">
      <c r="C759" s="41"/>
      <c r="F759" s="18"/>
      <c r="G759" s="18"/>
    </row>
    <row r="760" ht="15.75" customHeight="1">
      <c r="C760" s="41"/>
      <c r="F760" s="18"/>
      <c r="G760" s="18"/>
    </row>
    <row r="761" ht="15.75" customHeight="1">
      <c r="C761" s="41"/>
      <c r="F761" s="18"/>
      <c r="G761" s="18"/>
    </row>
    <row r="762" ht="15.75" customHeight="1">
      <c r="C762" s="41"/>
      <c r="F762" s="18"/>
      <c r="G762" s="18"/>
    </row>
    <row r="763" ht="15.75" customHeight="1">
      <c r="C763" s="41"/>
      <c r="F763" s="18"/>
      <c r="G763" s="18"/>
    </row>
    <row r="764" ht="15.75" customHeight="1">
      <c r="C764" s="41"/>
      <c r="F764" s="18"/>
      <c r="G764" s="18"/>
    </row>
    <row r="765" ht="15.75" customHeight="1">
      <c r="C765" s="41"/>
      <c r="F765" s="18"/>
      <c r="G765" s="18"/>
    </row>
    <row r="766" ht="15.75" customHeight="1">
      <c r="C766" s="41"/>
      <c r="F766" s="18"/>
      <c r="G766" s="18"/>
    </row>
    <row r="767" ht="15.75" customHeight="1">
      <c r="C767" s="41"/>
      <c r="F767" s="18"/>
      <c r="G767" s="18"/>
    </row>
    <row r="768" ht="15.75" customHeight="1">
      <c r="C768" s="41"/>
      <c r="F768" s="18"/>
      <c r="G768" s="18"/>
    </row>
    <row r="769" ht="15.75" customHeight="1">
      <c r="C769" s="41"/>
      <c r="F769" s="18"/>
      <c r="G769" s="18"/>
    </row>
    <row r="770" ht="15.75" customHeight="1">
      <c r="C770" s="41"/>
      <c r="F770" s="18"/>
      <c r="G770" s="18"/>
    </row>
    <row r="771" ht="15.75" customHeight="1">
      <c r="C771" s="41"/>
      <c r="F771" s="18"/>
      <c r="G771" s="18"/>
    </row>
    <row r="772" ht="15.75" customHeight="1">
      <c r="C772" s="41"/>
      <c r="F772" s="18"/>
      <c r="G772" s="18"/>
    </row>
    <row r="773" ht="15.75" customHeight="1">
      <c r="C773" s="41"/>
      <c r="F773" s="18"/>
      <c r="G773" s="18"/>
    </row>
    <row r="774" ht="15.75" customHeight="1">
      <c r="C774" s="41"/>
      <c r="F774" s="18"/>
      <c r="G774" s="18"/>
    </row>
    <row r="775" ht="15.75" customHeight="1">
      <c r="C775" s="41"/>
      <c r="F775" s="18"/>
      <c r="G775" s="18"/>
    </row>
    <row r="776" ht="15.75" customHeight="1">
      <c r="C776" s="41"/>
      <c r="F776" s="18"/>
      <c r="G776" s="18"/>
    </row>
    <row r="777" ht="15.75" customHeight="1">
      <c r="C777" s="41"/>
      <c r="F777" s="18"/>
      <c r="G777" s="18"/>
    </row>
    <row r="778" ht="15.75" customHeight="1">
      <c r="C778" s="41"/>
      <c r="F778" s="18"/>
      <c r="G778" s="18"/>
    </row>
    <row r="779" ht="15.75" customHeight="1">
      <c r="C779" s="41"/>
      <c r="F779" s="18"/>
      <c r="G779" s="18"/>
    </row>
    <row r="780" ht="15.75" customHeight="1">
      <c r="C780" s="41"/>
      <c r="F780" s="18"/>
      <c r="G780" s="18"/>
    </row>
    <row r="781" ht="15.75" customHeight="1">
      <c r="C781" s="41"/>
      <c r="F781" s="18"/>
      <c r="G781" s="18"/>
    </row>
    <row r="782" ht="15.75" customHeight="1">
      <c r="C782" s="41"/>
      <c r="F782" s="18"/>
      <c r="G782" s="18"/>
    </row>
    <row r="783" ht="15.75" customHeight="1">
      <c r="C783" s="41"/>
      <c r="F783" s="18"/>
      <c r="G783" s="18"/>
    </row>
    <row r="784" ht="15.75" customHeight="1">
      <c r="C784" s="41"/>
      <c r="F784" s="18"/>
      <c r="G784" s="18"/>
    </row>
    <row r="785" ht="15.75" customHeight="1">
      <c r="C785" s="41"/>
      <c r="F785" s="18"/>
      <c r="G785" s="18"/>
    </row>
    <row r="786" ht="15.75" customHeight="1">
      <c r="C786" s="41"/>
      <c r="F786" s="18"/>
      <c r="G786" s="18"/>
    </row>
    <row r="787" ht="15.75" customHeight="1">
      <c r="C787" s="41"/>
      <c r="F787" s="18"/>
      <c r="G787" s="18"/>
    </row>
    <row r="788" ht="15.75" customHeight="1">
      <c r="C788" s="41"/>
      <c r="F788" s="18"/>
      <c r="G788" s="18"/>
    </row>
    <row r="789" ht="15.75" customHeight="1">
      <c r="C789" s="41"/>
      <c r="F789" s="18"/>
      <c r="G789" s="18"/>
    </row>
    <row r="790" ht="15.75" customHeight="1">
      <c r="C790" s="41"/>
      <c r="F790" s="18"/>
      <c r="G790" s="18"/>
    </row>
    <row r="791" ht="15.75" customHeight="1">
      <c r="C791" s="41"/>
      <c r="F791" s="18"/>
      <c r="G791" s="18"/>
    </row>
    <row r="792" ht="15.75" customHeight="1">
      <c r="C792" s="41"/>
      <c r="F792" s="18"/>
      <c r="G792" s="18"/>
    </row>
    <row r="793" ht="15.75" customHeight="1">
      <c r="C793" s="41"/>
      <c r="F793" s="18"/>
      <c r="G793" s="18"/>
    </row>
    <row r="794" ht="15.75" customHeight="1">
      <c r="C794" s="41"/>
      <c r="F794" s="18"/>
      <c r="G794" s="18"/>
    </row>
    <row r="795" ht="15.75" customHeight="1">
      <c r="C795" s="41"/>
      <c r="F795" s="18"/>
      <c r="G795" s="18"/>
    </row>
    <row r="796" ht="15.75" customHeight="1">
      <c r="C796" s="41"/>
      <c r="F796" s="18"/>
      <c r="G796" s="18"/>
    </row>
    <row r="797" ht="15.75" customHeight="1">
      <c r="C797" s="41"/>
      <c r="F797" s="18"/>
      <c r="G797" s="18"/>
    </row>
    <row r="798" ht="15.75" customHeight="1">
      <c r="C798" s="41"/>
      <c r="F798" s="18"/>
      <c r="G798" s="18"/>
    </row>
    <row r="799" ht="15.75" customHeight="1">
      <c r="C799" s="41"/>
      <c r="F799" s="18"/>
      <c r="G799" s="18"/>
    </row>
    <row r="800" ht="15.75" customHeight="1">
      <c r="C800" s="41"/>
      <c r="F800" s="18"/>
      <c r="G800" s="18"/>
    </row>
    <row r="801" ht="15.75" customHeight="1">
      <c r="C801" s="41"/>
      <c r="F801" s="18"/>
      <c r="G801" s="18"/>
    </row>
    <row r="802" ht="15.75" customHeight="1">
      <c r="C802" s="41"/>
      <c r="F802" s="18"/>
      <c r="G802" s="18"/>
    </row>
    <row r="803" ht="15.75" customHeight="1">
      <c r="C803" s="41"/>
      <c r="F803" s="18"/>
      <c r="G803" s="18"/>
    </row>
    <row r="804" ht="15.75" customHeight="1">
      <c r="C804" s="41"/>
      <c r="F804" s="18"/>
      <c r="G804" s="18"/>
    </row>
    <row r="805" ht="15.75" customHeight="1">
      <c r="C805" s="41"/>
      <c r="F805" s="18"/>
      <c r="G805" s="18"/>
    </row>
    <row r="806" ht="15.75" customHeight="1">
      <c r="C806" s="41"/>
      <c r="F806" s="18"/>
      <c r="G806" s="18"/>
    </row>
    <row r="807" ht="15.75" customHeight="1">
      <c r="C807" s="41"/>
      <c r="F807" s="18"/>
      <c r="G807" s="18"/>
    </row>
    <row r="808" ht="15.75" customHeight="1">
      <c r="C808" s="41"/>
      <c r="F808" s="18"/>
      <c r="G808" s="18"/>
    </row>
    <row r="809" ht="15.75" customHeight="1">
      <c r="C809" s="41"/>
      <c r="F809" s="18"/>
      <c r="G809" s="18"/>
    </row>
    <row r="810" ht="15.75" customHeight="1">
      <c r="C810" s="41"/>
      <c r="F810" s="18"/>
      <c r="G810" s="18"/>
    </row>
    <row r="811" ht="15.75" customHeight="1">
      <c r="C811" s="41"/>
      <c r="F811" s="18"/>
      <c r="G811" s="18"/>
    </row>
    <row r="812" ht="15.75" customHeight="1">
      <c r="C812" s="41"/>
      <c r="F812" s="18"/>
      <c r="G812" s="18"/>
    </row>
    <row r="813" ht="15.75" customHeight="1">
      <c r="C813" s="41"/>
      <c r="F813" s="18"/>
      <c r="G813" s="18"/>
    </row>
    <row r="814" ht="15.75" customHeight="1">
      <c r="C814" s="41"/>
      <c r="F814" s="18"/>
      <c r="G814" s="18"/>
    </row>
    <row r="815" ht="15.75" customHeight="1">
      <c r="C815" s="41"/>
      <c r="F815" s="18"/>
      <c r="G815" s="18"/>
    </row>
    <row r="816" ht="15.75" customHeight="1">
      <c r="C816" s="41"/>
      <c r="F816" s="18"/>
      <c r="G816" s="18"/>
    </row>
    <row r="817" ht="15.75" customHeight="1">
      <c r="C817" s="41"/>
      <c r="F817" s="18"/>
      <c r="G817" s="18"/>
    </row>
    <row r="818" ht="15.75" customHeight="1">
      <c r="C818" s="41"/>
      <c r="F818" s="18"/>
      <c r="G818" s="18"/>
    </row>
    <row r="819" ht="15.75" customHeight="1">
      <c r="C819" s="41"/>
      <c r="F819" s="18"/>
      <c r="G819" s="18"/>
    </row>
    <row r="820" ht="15.75" customHeight="1">
      <c r="C820" s="41"/>
      <c r="F820" s="18"/>
      <c r="G820" s="18"/>
    </row>
    <row r="821" ht="15.75" customHeight="1">
      <c r="C821" s="41"/>
      <c r="F821" s="18"/>
      <c r="G821" s="18"/>
    </row>
    <row r="822" ht="15.75" customHeight="1">
      <c r="C822" s="41"/>
      <c r="F822" s="18"/>
      <c r="G822" s="18"/>
    </row>
    <row r="823" ht="15.75" customHeight="1">
      <c r="C823" s="41"/>
      <c r="F823" s="18"/>
      <c r="G823" s="18"/>
    </row>
    <row r="824" ht="15.75" customHeight="1">
      <c r="C824" s="41"/>
      <c r="F824" s="18"/>
      <c r="G824" s="18"/>
    </row>
    <row r="825" ht="15.75" customHeight="1">
      <c r="C825" s="41"/>
      <c r="F825" s="18"/>
      <c r="G825" s="18"/>
    </row>
    <row r="826" ht="15.75" customHeight="1">
      <c r="C826" s="41"/>
      <c r="F826" s="18"/>
      <c r="G826" s="18"/>
    </row>
    <row r="827" ht="15.75" customHeight="1">
      <c r="C827" s="41"/>
      <c r="F827" s="18"/>
      <c r="G827" s="18"/>
    </row>
    <row r="828" ht="15.75" customHeight="1">
      <c r="C828" s="41"/>
      <c r="F828" s="18"/>
      <c r="G828" s="18"/>
    </row>
    <row r="829" ht="15.75" customHeight="1">
      <c r="C829" s="41"/>
      <c r="F829" s="18"/>
      <c r="G829" s="18"/>
    </row>
    <row r="830" ht="15.75" customHeight="1">
      <c r="C830" s="41"/>
      <c r="F830" s="18"/>
      <c r="G830" s="18"/>
    </row>
    <row r="831" ht="15.75" customHeight="1">
      <c r="C831" s="41"/>
      <c r="F831" s="18"/>
      <c r="G831" s="18"/>
    </row>
    <row r="832" ht="15.75" customHeight="1">
      <c r="C832" s="41"/>
      <c r="F832" s="18"/>
      <c r="G832" s="18"/>
    </row>
    <row r="833" ht="15.75" customHeight="1">
      <c r="C833" s="41"/>
      <c r="F833" s="18"/>
      <c r="G833" s="18"/>
    </row>
    <row r="834" ht="15.75" customHeight="1">
      <c r="C834" s="41"/>
      <c r="F834" s="18"/>
      <c r="G834" s="18"/>
    </row>
    <row r="835" ht="15.75" customHeight="1">
      <c r="C835" s="41"/>
      <c r="F835" s="18"/>
      <c r="G835" s="18"/>
    </row>
    <row r="836" ht="15.75" customHeight="1">
      <c r="C836" s="41"/>
      <c r="F836" s="18"/>
      <c r="G836" s="18"/>
    </row>
    <row r="837" ht="15.75" customHeight="1">
      <c r="C837" s="41"/>
      <c r="F837" s="18"/>
      <c r="G837" s="18"/>
    </row>
    <row r="838" ht="15.75" customHeight="1">
      <c r="C838" s="41"/>
      <c r="F838" s="18"/>
      <c r="G838" s="18"/>
    </row>
    <row r="839" ht="15.75" customHeight="1">
      <c r="C839" s="41"/>
      <c r="F839" s="18"/>
      <c r="G839" s="18"/>
    </row>
    <row r="840" ht="15.75" customHeight="1">
      <c r="C840" s="41"/>
      <c r="F840" s="18"/>
      <c r="G840" s="18"/>
    </row>
    <row r="841" ht="15.75" customHeight="1">
      <c r="C841" s="41"/>
      <c r="F841" s="18"/>
      <c r="G841" s="18"/>
    </row>
    <row r="842" ht="15.75" customHeight="1">
      <c r="C842" s="41"/>
      <c r="F842" s="18"/>
      <c r="G842" s="18"/>
    </row>
    <row r="843" ht="15.75" customHeight="1">
      <c r="C843" s="41"/>
      <c r="F843" s="18"/>
      <c r="G843" s="18"/>
    </row>
    <row r="844" ht="15.75" customHeight="1">
      <c r="C844" s="41"/>
      <c r="F844" s="18"/>
      <c r="G844" s="18"/>
    </row>
    <row r="845" ht="15.75" customHeight="1">
      <c r="C845" s="41"/>
      <c r="F845" s="18"/>
      <c r="G845" s="18"/>
    </row>
    <row r="846" ht="15.75" customHeight="1">
      <c r="C846" s="41"/>
      <c r="F846" s="18"/>
      <c r="G846" s="18"/>
    </row>
    <row r="847" ht="15.75" customHeight="1">
      <c r="C847" s="41"/>
      <c r="F847" s="18"/>
      <c r="G847" s="18"/>
    </row>
    <row r="848" ht="15.75" customHeight="1">
      <c r="C848" s="41"/>
      <c r="F848" s="18"/>
      <c r="G848" s="18"/>
    </row>
    <row r="849" ht="15.75" customHeight="1">
      <c r="C849" s="41"/>
      <c r="F849" s="18"/>
      <c r="G849" s="18"/>
    </row>
    <row r="850" ht="15.75" customHeight="1">
      <c r="C850" s="41"/>
      <c r="F850" s="18"/>
      <c r="G850" s="18"/>
    </row>
    <row r="851" ht="15.75" customHeight="1">
      <c r="C851" s="41"/>
      <c r="F851" s="18"/>
      <c r="G851" s="18"/>
    </row>
    <row r="852" ht="15.75" customHeight="1">
      <c r="C852" s="41"/>
      <c r="F852" s="18"/>
      <c r="G852" s="18"/>
    </row>
    <row r="853" ht="15.75" customHeight="1">
      <c r="C853" s="41"/>
      <c r="F853" s="18"/>
      <c r="G853" s="18"/>
    </row>
    <row r="854" ht="15.75" customHeight="1">
      <c r="C854" s="41"/>
      <c r="F854" s="18"/>
      <c r="G854" s="18"/>
    </row>
    <row r="855" ht="15.75" customHeight="1">
      <c r="C855" s="41"/>
      <c r="F855" s="18"/>
      <c r="G855" s="18"/>
    </row>
    <row r="856" ht="15.75" customHeight="1">
      <c r="C856" s="41"/>
      <c r="F856" s="18"/>
      <c r="G856" s="18"/>
    </row>
    <row r="857" ht="15.75" customHeight="1">
      <c r="C857" s="41"/>
      <c r="F857" s="18"/>
      <c r="G857" s="18"/>
    </row>
    <row r="858" ht="15.75" customHeight="1">
      <c r="C858" s="41"/>
      <c r="F858" s="18"/>
      <c r="G858" s="18"/>
    </row>
    <row r="859" ht="15.75" customHeight="1">
      <c r="C859" s="41"/>
      <c r="F859" s="18"/>
      <c r="G859" s="18"/>
    </row>
    <row r="860" ht="15.75" customHeight="1">
      <c r="C860" s="41"/>
      <c r="F860" s="18"/>
      <c r="G860" s="18"/>
    </row>
    <row r="861" ht="15.75" customHeight="1">
      <c r="C861" s="41"/>
      <c r="F861" s="18"/>
      <c r="G861" s="18"/>
    </row>
    <row r="862" ht="15.75" customHeight="1">
      <c r="C862" s="41"/>
      <c r="F862" s="18"/>
      <c r="G862" s="18"/>
    </row>
    <row r="863" ht="15.75" customHeight="1">
      <c r="C863" s="41"/>
      <c r="F863" s="18"/>
      <c r="G863" s="18"/>
    </row>
    <row r="864" ht="15.75" customHeight="1">
      <c r="C864" s="41"/>
      <c r="F864" s="18"/>
      <c r="G864" s="18"/>
    </row>
    <row r="865" ht="15.75" customHeight="1">
      <c r="C865" s="41"/>
      <c r="F865" s="18"/>
      <c r="G865" s="18"/>
    </row>
    <row r="866" ht="15.75" customHeight="1">
      <c r="C866" s="41"/>
      <c r="F866" s="18"/>
      <c r="G866" s="18"/>
    </row>
    <row r="867" ht="15.75" customHeight="1">
      <c r="C867" s="41"/>
      <c r="F867" s="18"/>
      <c r="G867" s="18"/>
    </row>
    <row r="868" ht="15.75" customHeight="1">
      <c r="C868" s="41"/>
      <c r="F868" s="18"/>
      <c r="G868" s="18"/>
    </row>
    <row r="869" ht="15.75" customHeight="1">
      <c r="C869" s="41"/>
      <c r="F869" s="18"/>
      <c r="G869" s="18"/>
    </row>
    <row r="870" ht="15.75" customHeight="1">
      <c r="C870" s="41"/>
      <c r="F870" s="18"/>
      <c r="G870" s="18"/>
    </row>
    <row r="871" ht="15.75" customHeight="1">
      <c r="C871" s="41"/>
      <c r="F871" s="18"/>
      <c r="G871" s="18"/>
    </row>
    <row r="872" ht="15.75" customHeight="1">
      <c r="C872" s="41"/>
      <c r="F872" s="18"/>
      <c r="G872" s="18"/>
    </row>
    <row r="873" ht="15.75" customHeight="1">
      <c r="C873" s="41"/>
      <c r="F873" s="18"/>
      <c r="G873" s="18"/>
    </row>
    <row r="874" ht="15.75" customHeight="1">
      <c r="C874" s="41"/>
      <c r="F874" s="18"/>
      <c r="G874" s="18"/>
    </row>
    <row r="875" ht="15.75" customHeight="1">
      <c r="C875" s="41"/>
      <c r="F875" s="18"/>
      <c r="G875" s="18"/>
    </row>
    <row r="876" ht="15.75" customHeight="1">
      <c r="C876" s="41"/>
      <c r="F876" s="18"/>
      <c r="G876" s="18"/>
    </row>
    <row r="877" ht="15.75" customHeight="1">
      <c r="C877" s="41"/>
      <c r="F877" s="18"/>
      <c r="G877" s="18"/>
    </row>
    <row r="878" ht="15.75" customHeight="1">
      <c r="C878" s="41"/>
      <c r="F878" s="18"/>
      <c r="G878" s="18"/>
    </row>
    <row r="879" ht="15.75" customHeight="1">
      <c r="C879" s="41"/>
      <c r="F879" s="18"/>
      <c r="G879" s="18"/>
    </row>
    <row r="880" ht="15.75" customHeight="1">
      <c r="C880" s="41"/>
      <c r="F880" s="18"/>
      <c r="G880" s="18"/>
    </row>
    <row r="881" ht="15.75" customHeight="1">
      <c r="C881" s="41"/>
      <c r="F881" s="18"/>
      <c r="G881" s="18"/>
    </row>
    <row r="882" ht="15.75" customHeight="1">
      <c r="C882" s="41"/>
      <c r="F882" s="18"/>
      <c r="G882" s="18"/>
    </row>
    <row r="883" ht="15.75" customHeight="1">
      <c r="C883" s="41"/>
      <c r="F883" s="18"/>
      <c r="G883" s="18"/>
    </row>
    <row r="884" ht="15.75" customHeight="1">
      <c r="C884" s="41"/>
      <c r="F884" s="18"/>
      <c r="G884" s="18"/>
    </row>
    <row r="885" ht="15.75" customHeight="1">
      <c r="C885" s="41"/>
      <c r="F885" s="18"/>
      <c r="G885" s="18"/>
    </row>
    <row r="886" ht="15.75" customHeight="1">
      <c r="C886" s="41"/>
      <c r="F886" s="18"/>
      <c r="G886" s="18"/>
    </row>
    <row r="887" ht="15.75" customHeight="1">
      <c r="C887" s="41"/>
      <c r="F887" s="18"/>
      <c r="G887" s="18"/>
    </row>
    <row r="888" ht="15.75" customHeight="1">
      <c r="C888" s="41"/>
      <c r="F888" s="18"/>
      <c r="G888" s="18"/>
    </row>
    <row r="889" ht="15.75" customHeight="1">
      <c r="C889" s="41"/>
      <c r="F889" s="18"/>
      <c r="G889" s="18"/>
    </row>
    <row r="890" ht="15.75" customHeight="1">
      <c r="C890" s="41"/>
      <c r="F890" s="18"/>
      <c r="G890" s="18"/>
    </row>
    <row r="891" ht="15.75" customHeight="1">
      <c r="C891" s="41"/>
      <c r="F891" s="18"/>
      <c r="G891" s="18"/>
    </row>
    <row r="892" ht="15.75" customHeight="1">
      <c r="C892" s="41"/>
      <c r="F892" s="18"/>
      <c r="G892" s="18"/>
    </row>
    <row r="893" ht="15.75" customHeight="1">
      <c r="C893" s="41"/>
      <c r="F893" s="18"/>
      <c r="G893" s="18"/>
    </row>
    <row r="894" ht="15.75" customHeight="1">
      <c r="C894" s="41"/>
      <c r="F894" s="18"/>
      <c r="G894" s="18"/>
    </row>
    <row r="895" ht="15.75" customHeight="1">
      <c r="C895" s="41"/>
      <c r="F895" s="18"/>
      <c r="G895" s="18"/>
    </row>
    <row r="896" ht="15.75" customHeight="1">
      <c r="C896" s="41"/>
      <c r="F896" s="18"/>
      <c r="G896" s="18"/>
    </row>
    <row r="897" ht="15.75" customHeight="1">
      <c r="C897" s="41"/>
      <c r="F897" s="18"/>
      <c r="G897" s="18"/>
    </row>
    <row r="898" ht="15.75" customHeight="1">
      <c r="C898" s="41"/>
      <c r="F898" s="18"/>
      <c r="G898" s="18"/>
    </row>
    <row r="899" ht="15.75" customHeight="1">
      <c r="C899" s="41"/>
      <c r="F899" s="18"/>
      <c r="G899" s="18"/>
    </row>
    <row r="900" ht="15.75" customHeight="1">
      <c r="C900" s="41"/>
      <c r="F900" s="18"/>
      <c r="G900" s="18"/>
    </row>
    <row r="901" ht="15.75" customHeight="1">
      <c r="C901" s="41"/>
      <c r="F901" s="18"/>
      <c r="G901" s="18"/>
    </row>
    <row r="902" ht="15.75" customHeight="1">
      <c r="C902" s="41"/>
      <c r="F902" s="18"/>
      <c r="G902" s="18"/>
    </row>
    <row r="903" ht="15.75" customHeight="1">
      <c r="C903" s="41"/>
      <c r="F903" s="18"/>
      <c r="G903" s="18"/>
    </row>
    <row r="904" ht="15.75" customHeight="1">
      <c r="C904" s="41"/>
      <c r="F904" s="18"/>
      <c r="G904" s="18"/>
    </row>
    <row r="905" ht="15.75" customHeight="1">
      <c r="C905" s="41"/>
      <c r="F905" s="18"/>
      <c r="G905" s="18"/>
    </row>
    <row r="906" ht="15.75" customHeight="1">
      <c r="C906" s="41"/>
      <c r="F906" s="18"/>
      <c r="G906" s="18"/>
    </row>
    <row r="907" ht="15.75" customHeight="1">
      <c r="C907" s="41"/>
      <c r="F907" s="18"/>
      <c r="G907" s="18"/>
    </row>
    <row r="908" ht="15.75" customHeight="1">
      <c r="C908" s="41"/>
      <c r="F908" s="18"/>
      <c r="G908" s="18"/>
    </row>
    <row r="909" ht="15.75" customHeight="1">
      <c r="C909" s="41"/>
      <c r="F909" s="18"/>
      <c r="G909" s="18"/>
    </row>
    <row r="910" ht="15.75" customHeight="1">
      <c r="C910" s="41"/>
      <c r="F910" s="18"/>
      <c r="G910" s="18"/>
    </row>
    <row r="911" ht="15.75" customHeight="1">
      <c r="C911" s="41"/>
      <c r="F911" s="18"/>
      <c r="G911" s="18"/>
    </row>
    <row r="912" ht="15.75" customHeight="1">
      <c r="C912" s="41"/>
      <c r="F912" s="18"/>
      <c r="G912" s="18"/>
    </row>
    <row r="913" ht="15.75" customHeight="1">
      <c r="C913" s="41"/>
      <c r="F913" s="18"/>
      <c r="G913" s="18"/>
    </row>
    <row r="914" ht="15.75" customHeight="1">
      <c r="C914" s="41"/>
      <c r="F914" s="18"/>
      <c r="G914" s="18"/>
    </row>
    <row r="915" ht="15.75" customHeight="1">
      <c r="C915" s="41"/>
      <c r="F915" s="18"/>
      <c r="G915" s="18"/>
    </row>
    <row r="916" ht="15.75" customHeight="1">
      <c r="C916" s="41"/>
      <c r="F916" s="18"/>
      <c r="G916" s="18"/>
    </row>
    <row r="917" ht="15.75" customHeight="1">
      <c r="C917" s="41"/>
      <c r="F917" s="18"/>
      <c r="G917" s="18"/>
    </row>
    <row r="918" ht="15.75" customHeight="1">
      <c r="C918" s="41"/>
      <c r="F918" s="18"/>
      <c r="G918" s="18"/>
    </row>
    <row r="919" ht="15.75" customHeight="1">
      <c r="C919" s="41"/>
      <c r="F919" s="18"/>
      <c r="G919" s="18"/>
    </row>
    <row r="920" ht="15.75" customHeight="1">
      <c r="C920" s="41"/>
      <c r="F920" s="18"/>
      <c r="G920" s="18"/>
    </row>
    <row r="921" ht="15.75" customHeight="1">
      <c r="C921" s="41"/>
      <c r="F921" s="18"/>
      <c r="G921" s="18"/>
    </row>
    <row r="922" ht="15.75" customHeight="1">
      <c r="C922" s="41"/>
      <c r="F922" s="18"/>
      <c r="G922" s="18"/>
    </row>
    <row r="923" ht="15.75" customHeight="1">
      <c r="C923" s="41"/>
      <c r="F923" s="18"/>
      <c r="G923" s="18"/>
    </row>
    <row r="924" ht="15.75" customHeight="1">
      <c r="C924" s="41"/>
      <c r="F924" s="18"/>
      <c r="G924" s="18"/>
    </row>
    <row r="925" ht="15.75" customHeight="1">
      <c r="C925" s="41"/>
      <c r="F925" s="18"/>
      <c r="G925" s="18"/>
    </row>
    <row r="926" ht="15.75" customHeight="1">
      <c r="C926" s="41"/>
      <c r="F926" s="18"/>
      <c r="G926" s="18"/>
    </row>
    <row r="927" ht="15.75" customHeight="1">
      <c r="C927" s="41"/>
      <c r="F927" s="18"/>
      <c r="G927" s="18"/>
    </row>
    <row r="928" ht="15.75" customHeight="1">
      <c r="C928" s="41"/>
      <c r="F928" s="18"/>
      <c r="G928" s="18"/>
    </row>
    <row r="929" ht="15.75" customHeight="1">
      <c r="C929" s="41"/>
      <c r="F929" s="18"/>
      <c r="G929" s="18"/>
    </row>
    <row r="930" ht="15.75" customHeight="1">
      <c r="C930" s="41"/>
      <c r="F930" s="18"/>
      <c r="G930" s="18"/>
    </row>
    <row r="931" ht="15.75" customHeight="1">
      <c r="C931" s="41"/>
      <c r="F931" s="18"/>
      <c r="G931" s="18"/>
    </row>
    <row r="932" ht="15.75" customHeight="1">
      <c r="C932" s="41"/>
      <c r="F932" s="18"/>
      <c r="G932" s="18"/>
    </row>
    <row r="933" ht="15.75" customHeight="1">
      <c r="C933" s="41"/>
      <c r="F933" s="18"/>
      <c r="G933" s="18"/>
    </row>
    <row r="934" ht="15.75" customHeight="1">
      <c r="C934" s="41"/>
      <c r="F934" s="18"/>
      <c r="G934" s="18"/>
    </row>
    <row r="935" ht="15.75" customHeight="1">
      <c r="C935" s="41"/>
      <c r="F935" s="18"/>
      <c r="G935" s="18"/>
    </row>
    <row r="936" ht="15.75" customHeight="1">
      <c r="C936" s="41"/>
      <c r="F936" s="18"/>
      <c r="G936" s="18"/>
    </row>
    <row r="937" ht="15.75" customHeight="1">
      <c r="C937" s="41"/>
      <c r="F937" s="18"/>
      <c r="G937" s="18"/>
    </row>
    <row r="938" ht="15.75" customHeight="1">
      <c r="C938" s="41"/>
      <c r="F938" s="18"/>
      <c r="G938" s="18"/>
    </row>
    <row r="939" ht="15.75" customHeight="1">
      <c r="C939" s="41"/>
      <c r="F939" s="18"/>
      <c r="G939" s="18"/>
    </row>
    <row r="940" ht="15.75" customHeight="1">
      <c r="C940" s="41"/>
      <c r="F940" s="18"/>
      <c r="G940" s="18"/>
    </row>
    <row r="941" ht="15.75" customHeight="1">
      <c r="C941" s="41"/>
      <c r="F941" s="18"/>
      <c r="G941" s="18"/>
    </row>
    <row r="942" ht="15.75" customHeight="1">
      <c r="C942" s="41"/>
      <c r="F942" s="18"/>
      <c r="G942" s="18"/>
    </row>
    <row r="943" ht="15.75" customHeight="1">
      <c r="C943" s="41"/>
      <c r="F943" s="18"/>
      <c r="G943" s="18"/>
    </row>
    <row r="944" ht="15.75" customHeight="1">
      <c r="C944" s="41"/>
      <c r="F944" s="18"/>
      <c r="G944" s="18"/>
    </row>
    <row r="945" ht="15.75" customHeight="1">
      <c r="C945" s="41"/>
      <c r="F945" s="18"/>
      <c r="G945" s="18"/>
    </row>
    <row r="946" ht="15.75" customHeight="1">
      <c r="C946" s="41"/>
      <c r="F946" s="18"/>
      <c r="G946" s="18"/>
    </row>
    <row r="947" ht="15.75" customHeight="1">
      <c r="C947" s="41"/>
      <c r="F947" s="18"/>
      <c r="G947" s="18"/>
    </row>
    <row r="948" ht="15.75" customHeight="1">
      <c r="C948" s="41"/>
      <c r="F948" s="18"/>
      <c r="G948" s="18"/>
    </row>
    <row r="949" ht="15.75" customHeight="1">
      <c r="C949" s="41"/>
      <c r="F949" s="18"/>
      <c r="G949" s="18"/>
    </row>
    <row r="950" ht="15.75" customHeight="1">
      <c r="C950" s="41"/>
      <c r="F950" s="18"/>
      <c r="G950" s="18"/>
    </row>
    <row r="951" ht="15.75" customHeight="1">
      <c r="C951" s="41"/>
      <c r="F951" s="18"/>
      <c r="G951" s="18"/>
    </row>
    <row r="952" ht="15.75" customHeight="1">
      <c r="C952" s="41"/>
      <c r="F952" s="18"/>
      <c r="G952" s="18"/>
    </row>
    <row r="953" ht="15.75" customHeight="1">
      <c r="C953" s="41"/>
      <c r="F953" s="18"/>
      <c r="G953" s="18"/>
    </row>
    <row r="954" ht="15.75" customHeight="1">
      <c r="C954" s="41"/>
      <c r="F954" s="18"/>
      <c r="G954" s="18"/>
    </row>
    <row r="955" ht="15.75" customHeight="1">
      <c r="C955" s="41"/>
      <c r="F955" s="18"/>
      <c r="G955" s="18"/>
    </row>
    <row r="956" ht="15.75" customHeight="1">
      <c r="C956" s="41"/>
      <c r="F956" s="18"/>
      <c r="G956" s="18"/>
    </row>
    <row r="957" ht="15.75" customHeight="1">
      <c r="C957" s="41"/>
      <c r="F957" s="18"/>
      <c r="G957" s="18"/>
    </row>
    <row r="958" ht="15.75" customHeight="1">
      <c r="C958" s="41"/>
      <c r="F958" s="18"/>
      <c r="G958" s="18"/>
    </row>
    <row r="959" ht="15.75" customHeight="1">
      <c r="C959" s="41"/>
      <c r="F959" s="18"/>
      <c r="G959" s="18"/>
    </row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2024-01-14T22:23:13Z</dcterms:created>
  <dc:creator>Accivalores TEI03</dc:creator>
</cp:coreProperties>
</file>